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MEMBERSHIP\Forms\Updated forms\T&amp;A\new branding\PDFs uploaded to new site\"/>
    </mc:Choice>
  </mc:AlternateContent>
  <workbookProtection lockStructure="1"/>
  <bookViews>
    <workbookView xWindow="11880" yWindow="960" windowWidth="16920" windowHeight="11175"/>
  </bookViews>
  <sheets>
    <sheet name="Cases and procedures summary" sheetId="5" r:id="rId1"/>
    <sheet name="WBAs and courses summary" sheetId="1" r:id="rId2"/>
    <sheet name="Logbook template" sheetId="6" r:id="rId3"/>
  </sheets>
  <definedNames>
    <definedName name="_xlnm._FilterDatabase" localSheetId="0" hidden="1">'Cases and procedures summary'!$A$4:$M$28</definedName>
    <definedName name="_xlnm._FilterDatabase" localSheetId="2" hidden="1">'Logbook template'!$A$1:$G$1</definedName>
    <definedName name="_xlnm._FilterDatabase" localSheetId="1" hidden="1">'WBAs and courses summary'!$A$4:$N$25</definedName>
    <definedName name="CoreUnit" localSheetId="0">#REF!</definedName>
    <definedName name="CoreUnit">#REF!</definedName>
    <definedName name="_xlnm.Print_Area" localSheetId="0">'Cases and procedures summary'!$B$1:$I$80</definedName>
    <definedName name="_xlnm.Print_Area" localSheetId="1">'WBAs and courses summary'!$B$1:$J$60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8" i="5" l="1"/>
  <c r="I79" i="5"/>
  <c r="I80" i="5"/>
  <c r="I56" i="5"/>
  <c r="I55" i="5"/>
  <c r="I54" i="5"/>
  <c r="I45" i="5"/>
  <c r="J46" i="1" l="1"/>
  <c r="J58" i="1"/>
  <c r="J57" i="1"/>
  <c r="J56" i="1"/>
  <c r="J54" i="1"/>
  <c r="J53" i="1"/>
  <c r="J52" i="1"/>
  <c r="J51" i="1"/>
  <c r="J50" i="1"/>
  <c r="J49" i="1"/>
  <c r="J48" i="1"/>
  <c r="J47" i="1"/>
  <c r="J45" i="1"/>
  <c r="J44" i="1"/>
  <c r="J43" i="1"/>
  <c r="J42" i="1"/>
  <c r="J41" i="1"/>
  <c r="J40" i="1"/>
  <c r="J39" i="1"/>
  <c r="J38" i="1"/>
  <c r="J37" i="1"/>
  <c r="J36" i="1"/>
  <c r="J35" i="1"/>
  <c r="J34" i="1"/>
  <c r="J32" i="1"/>
  <c r="J31" i="1"/>
  <c r="J30" i="1"/>
  <c r="J29" i="1"/>
  <c r="J28" i="1"/>
  <c r="J27" i="1"/>
  <c r="J26" i="1"/>
  <c r="I77" i="5" l="1"/>
  <c r="I76" i="5"/>
  <c r="I75" i="5"/>
  <c r="I74" i="5"/>
  <c r="I73" i="5"/>
  <c r="I72" i="5"/>
  <c r="I71" i="5"/>
  <c r="I70" i="5"/>
  <c r="I69" i="5"/>
  <c r="I68" i="5"/>
  <c r="I67" i="5"/>
  <c r="I66" i="5"/>
  <c r="I65" i="5"/>
  <c r="I64" i="5"/>
  <c r="I63" i="5"/>
  <c r="I62" i="5"/>
  <c r="I61" i="5"/>
  <c r="I60" i="5"/>
  <c r="I59" i="5"/>
  <c r="I58" i="5"/>
  <c r="I57" i="5"/>
  <c r="I53" i="5"/>
  <c r="I52" i="5"/>
  <c r="I51" i="5"/>
  <c r="I50" i="5"/>
  <c r="I49" i="5"/>
  <c r="I48" i="5"/>
  <c r="I47" i="5"/>
  <c r="I46"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I7" i="5"/>
  <c r="I6" i="5"/>
  <c r="I5" i="5"/>
  <c r="I4" i="5"/>
  <c r="J60" i="1" l="1"/>
  <c r="J59" i="1"/>
  <c r="J25" i="1"/>
  <c r="J24" i="1"/>
  <c r="J22" i="1"/>
  <c r="J21" i="1"/>
  <c r="J20" i="1"/>
  <c r="J19" i="1"/>
  <c r="J18" i="1"/>
  <c r="J17" i="1"/>
  <c r="J16" i="1"/>
  <c r="J15" i="1"/>
  <c r="J14" i="1"/>
  <c r="J13" i="1"/>
  <c r="J12" i="1"/>
  <c r="J10" i="1"/>
  <c r="J9" i="1"/>
  <c r="J8" i="1"/>
  <c r="J7" i="1"/>
  <c r="J6" i="1"/>
  <c r="J5" i="1"/>
  <c r="J4" i="1"/>
</calcChain>
</file>

<file path=xl/sharedStrings.xml><?xml version="1.0" encoding="utf-8"?>
<sst xmlns="http://schemas.openxmlformats.org/spreadsheetml/2006/main" count="420" uniqueCount="320">
  <si>
    <t>Condition / Procedure</t>
  </si>
  <si>
    <t>IT</t>
  </si>
  <si>
    <t>BT</t>
  </si>
  <si>
    <t>AT</t>
  </si>
  <si>
    <t>Arterial cannulation</t>
  </si>
  <si>
    <t>Central venous cannulation</t>
  </si>
  <si>
    <t>Anaesthesia using TIVA</t>
  </si>
  <si>
    <t>Airway Management</t>
  </si>
  <si>
    <t>Endotracheal intubation</t>
  </si>
  <si>
    <t>Use of different laryngoscopes, to visualise the larynx</t>
  </si>
  <si>
    <t>Nasal intubation</t>
  </si>
  <si>
    <t>Gaseous induction of general anaesthesia (in an adult)</t>
  </si>
  <si>
    <t>Awake fibreoptic bronchoscopy or intubation</t>
  </si>
  <si>
    <t>Regional and Local Anaesthesia</t>
  </si>
  <si>
    <t>Independent intra-operative management of a patient having a procedure performed solely under central neural blockade</t>
  </si>
  <si>
    <t>Thorax, abdomen, pelvis - non neuraxial</t>
  </si>
  <si>
    <t>Perioperative Medicine</t>
  </si>
  <si>
    <t>Pre-admission clinic sessions with Level 2 supervision</t>
  </si>
  <si>
    <t>Pre-admission clinic sessions</t>
  </si>
  <si>
    <t>Pain Medicine</t>
  </si>
  <si>
    <t>Acute pain sessions</t>
  </si>
  <si>
    <t>Management of patients with chronic pain (may include any setting)</t>
  </si>
  <si>
    <t>Provision of regional analgesia for the management of acute or chronic pain must exclude obstetric pain</t>
  </si>
  <si>
    <t>Resuscitation, Trauma and Crisis Management</t>
  </si>
  <si>
    <t>Trauma team member for the initial assessment and resuscitation of a multi-trauma case</t>
  </si>
  <si>
    <t>Airway management</t>
  </si>
  <si>
    <t>Airway intubation, RSI and extubation</t>
  </si>
  <si>
    <t>Bag/mask ventilation and insertion of LMA</t>
  </si>
  <si>
    <t>DOPS</t>
  </si>
  <si>
    <t>Perioperative medicine</t>
  </si>
  <si>
    <t>Mini-CEX</t>
  </si>
  <si>
    <t>Pain medicine</t>
  </si>
  <si>
    <t>Assessment and management of a patient in acute pain on a pain round</t>
  </si>
  <si>
    <t>Various areas</t>
  </si>
  <si>
    <t>MSF</t>
  </si>
  <si>
    <t>General anaesthesia and sedation</t>
  </si>
  <si>
    <t>Central venous cannulation with the use of ultrasound guidance</t>
  </si>
  <si>
    <t>Arterial Cannulation</t>
  </si>
  <si>
    <t>Fibreoptic intubation</t>
  </si>
  <si>
    <t>Regional and local anaesthesia</t>
  </si>
  <si>
    <t>Perform a spinal block on a patient who is not anatomically difficult</t>
  </si>
  <si>
    <t>Not specified - may select procedures encountered in their clinical practice</t>
  </si>
  <si>
    <t>Pre-assessment of a patient with multi-system disease</t>
  </si>
  <si>
    <t>Assess and manage a patent in acute pain on a pain round</t>
  </si>
  <si>
    <t>CbD</t>
  </si>
  <si>
    <t>Resuscitation, trauma and crisis management</t>
  </si>
  <si>
    <t>Discussion of their management of crises</t>
  </si>
  <si>
    <t>Not specified - May select cases of moderate complexity encountered in their clinical practice</t>
  </si>
  <si>
    <t>Performance of an upper limb plexus block</t>
  </si>
  <si>
    <t>Performance of a lower limb plexus block</t>
  </si>
  <si>
    <t>Pre-assessment of a complex patient with multiple co-morbid diseases</t>
  </si>
  <si>
    <t>Assessment and management of a patient with a complex pain issue, for example acute on chronic pain or history of IVDU, on a pain round</t>
  </si>
  <si>
    <t>Paediatric Anaesthesia</t>
  </si>
  <si>
    <t>Intensive care</t>
  </si>
  <si>
    <t>Arthroscopy</t>
  </si>
  <si>
    <t>Knee arthroplasty</t>
  </si>
  <si>
    <t>Hip arthroplasty, elective</t>
  </si>
  <si>
    <t>Hip arthroplasty, elective - hip revision</t>
  </si>
  <si>
    <t>Internal fixation long bones</t>
  </si>
  <si>
    <t>Hip fracture surgery</t>
  </si>
  <si>
    <t>Orthopaedic Surgery</t>
  </si>
  <si>
    <t>Carotid endarterectomy</t>
  </si>
  <si>
    <t>Vascular Surgery and Interventional Radiology</t>
  </si>
  <si>
    <t>Care of the newborn following delivery</t>
  </si>
  <si>
    <t>Epidural for labour analgesia</t>
  </si>
  <si>
    <t>Caesarean section - Epidural top up</t>
  </si>
  <si>
    <t>Caesarean section - GA</t>
  </si>
  <si>
    <t>Obstetric Anaesthesia and Analgesia</t>
  </si>
  <si>
    <t>Cardiac surgery or interventional cardiological procedure – not otherwise specified</t>
  </si>
  <si>
    <t>Cardiac surgery - involving use of cardiopulmonary bypass</t>
  </si>
  <si>
    <t>Cardiac Surgery and Interventional Cardiology</t>
  </si>
  <si>
    <t>Thoracotomy and/ or thoracoscopy</t>
  </si>
  <si>
    <t>Thoracic Surgery</t>
  </si>
  <si>
    <t>Upper GI endoscopy - ERCP</t>
  </si>
  <si>
    <t>Breast surgery</t>
  </si>
  <si>
    <t>Major per-vaginal surgery</t>
  </si>
  <si>
    <t xml:space="preserve">Endoscopic urological surgery </t>
  </si>
  <si>
    <t>Endoscopic urological surgery - TURP</t>
  </si>
  <si>
    <t>Emergency Laparotomy</t>
  </si>
  <si>
    <t>General Surgical, Urological, Gynaecological and Endoscopic Procedures</t>
  </si>
  <si>
    <t>Spinal surgery</t>
  </si>
  <si>
    <t>Craniotomy</t>
  </si>
  <si>
    <t>Neurosurgery and Neuroradiology</t>
  </si>
  <si>
    <t>Ophthalmic surgery - regional eye block</t>
  </si>
  <si>
    <t>Ophthalmic Procedures</t>
  </si>
  <si>
    <t>ORIF mandible</t>
  </si>
  <si>
    <t>Dental surgery</t>
  </si>
  <si>
    <t>Head and Neck, ENT, Dental Surgery and ECT</t>
  </si>
  <si>
    <t xml:space="preserve">Face mask ventilation &lt;2 years </t>
  </si>
  <si>
    <t>Block for inguinal or penile surgery</t>
  </si>
  <si>
    <t>Anaesthetising paediatric patients, including induction (gas or IV) and securing venous access</t>
  </si>
  <si>
    <t>Pre-assessment of paediatric patients</t>
  </si>
  <si>
    <t>General performance in Intensive Care</t>
  </si>
  <si>
    <t>Provide anaesthesia for an orthopaedic case</t>
  </si>
  <si>
    <t>Provide anaesthesia for a vascular case</t>
  </si>
  <si>
    <t>Provide anaesthesia for a patient undergoing a revascularisation procedure</t>
  </si>
  <si>
    <t>General anaesthesia LSCS</t>
  </si>
  <si>
    <t>Spinal/Epidural for LSCS</t>
  </si>
  <si>
    <t>Epidural for labour</t>
  </si>
  <si>
    <t>Provide anaesthesia to an obstetric patient for either an obstetric or non obstetric procedure</t>
  </si>
  <si>
    <t>Provide anaesthesia for LSCS</t>
  </si>
  <si>
    <t>Securing the airway with a double lumen tube, checking positioning and testing for lung isolation</t>
  </si>
  <si>
    <t>Provide anaesthesia for a patient having thoracic surgery</t>
  </si>
  <si>
    <t>Provide anaesthesia or sedation for a patient having a general, urological, gynaecological or endoscopic procedure</t>
  </si>
  <si>
    <t>Anaesthesia for neurosurgery, may include spinal surgery</t>
  </si>
  <si>
    <t>Anaesthesia for neurosurgery involving the head</t>
  </si>
  <si>
    <t>Pre-operative assessment (may be part of the preoperative assessment mini-CEX for perioperative medicine)</t>
  </si>
  <si>
    <t>Provide anaesthesia for a patient having airway surgery</t>
  </si>
  <si>
    <t>Acute pain sessions with 1:1 supervision</t>
  </si>
  <si>
    <t>Pre-admission clinic sessions with 1:1 supervision</t>
  </si>
  <si>
    <t>Shoulder pathology</t>
  </si>
  <si>
    <t>Branchial plexus blocks</t>
  </si>
  <si>
    <t>ECT</t>
  </si>
  <si>
    <t>Head and neck surgery</t>
  </si>
  <si>
    <t>Neurosurgical  or neuroradiological procedures</t>
  </si>
  <si>
    <t>Management of postpartum complications</t>
  </si>
  <si>
    <t>Caesarean section</t>
  </si>
  <si>
    <t>Ophthalmic surgery</t>
  </si>
  <si>
    <t>Elective major lower abdominal and pelvic surgery</t>
  </si>
  <si>
    <t>Elective major upper abdominal surgery</t>
  </si>
  <si>
    <t>Not specified - May select cases of high complexity encountered in their clinical practice</t>
  </si>
  <si>
    <t>Simple cardiological procedures (cardioversion/ PPM check/TOE)</t>
  </si>
  <si>
    <t>Upper GI endoscopy - emergent gastroscopy for bleeding</t>
  </si>
  <si>
    <t>Age &gt; 2 years but &lt; 6 years</t>
  </si>
  <si>
    <t>Age &lt; 2 years</t>
  </si>
  <si>
    <t>Medical imaging procedures (CT, MRI)</t>
  </si>
  <si>
    <t>Minor elective procedures - not shared airway procedures</t>
  </si>
  <si>
    <t>Shared airway procedures, e.g.tonsillectomy, dental extraction, removal  inhaled foreign body</t>
  </si>
  <si>
    <t xml:space="preserve">Bronchoscopy - must involve care of patients undergoing this procedure, with proceduralists from any specialty. </t>
  </si>
  <si>
    <t>Age &gt; 6 years &lt; 16 years</t>
  </si>
  <si>
    <t>Course</t>
  </si>
  <si>
    <t>Airway surgery</t>
  </si>
  <si>
    <t>Nasopharyngeal surgery</t>
  </si>
  <si>
    <t>Minor emergency cases</t>
  </si>
  <si>
    <t>Code</t>
  </si>
  <si>
    <t>General Anaesthesia and sedation</t>
  </si>
  <si>
    <t>GA1</t>
  </si>
  <si>
    <t>GA2</t>
  </si>
  <si>
    <t>GA3</t>
  </si>
  <si>
    <t>AM1</t>
  </si>
  <si>
    <t>AM2</t>
  </si>
  <si>
    <t>AM3</t>
  </si>
  <si>
    <t>AM4</t>
  </si>
  <si>
    <t>AM5</t>
  </si>
  <si>
    <t>RLA1</t>
  </si>
  <si>
    <t>RLA2</t>
  </si>
  <si>
    <t>RLA3</t>
  </si>
  <si>
    <t>RLA4</t>
  </si>
  <si>
    <t>RLA5</t>
  </si>
  <si>
    <t>RLA6</t>
  </si>
  <si>
    <t>RLA7</t>
  </si>
  <si>
    <t>RLA8</t>
  </si>
  <si>
    <t>POM1</t>
  </si>
  <si>
    <t>POM2</t>
  </si>
  <si>
    <t>POM3</t>
  </si>
  <si>
    <t>PM1</t>
  </si>
  <si>
    <t>PM2</t>
  </si>
  <si>
    <t>PM3</t>
  </si>
  <si>
    <t>PM4</t>
  </si>
  <si>
    <t>PM5</t>
  </si>
  <si>
    <t>RTC1</t>
  </si>
  <si>
    <t>Target</t>
  </si>
  <si>
    <t>Core unit</t>
  </si>
  <si>
    <t>IT, BT</t>
  </si>
  <si>
    <t>DPA Approved</t>
  </si>
  <si>
    <t>To be completed</t>
  </si>
  <si>
    <t>CS1</t>
  </si>
  <si>
    <t>CS2</t>
  </si>
  <si>
    <t>CS3</t>
  </si>
  <si>
    <t>GS1</t>
  </si>
  <si>
    <t>GS2</t>
  </si>
  <si>
    <t>GS3</t>
  </si>
  <si>
    <t>GS4</t>
  </si>
  <si>
    <t>GS5</t>
  </si>
  <si>
    <t>GS6</t>
  </si>
  <si>
    <t>GS7</t>
  </si>
  <si>
    <t>GS8</t>
  </si>
  <si>
    <t>GS9</t>
  </si>
  <si>
    <t>NS1</t>
  </si>
  <si>
    <t>NS2</t>
  </si>
  <si>
    <t>NS3</t>
  </si>
  <si>
    <t>OAA1</t>
  </si>
  <si>
    <t>OAA2</t>
  </si>
  <si>
    <t>OAA3</t>
  </si>
  <si>
    <t>OAA4</t>
  </si>
  <si>
    <t>OOA5</t>
  </si>
  <si>
    <t>OAA6</t>
  </si>
  <si>
    <t>OS1</t>
  </si>
  <si>
    <t>OS2</t>
  </si>
  <si>
    <t>OS3</t>
  </si>
  <si>
    <t>OS4</t>
  </si>
  <si>
    <t>OS5</t>
  </si>
  <si>
    <t>OS6</t>
  </si>
  <si>
    <t>OS7</t>
  </si>
  <si>
    <t>OP1</t>
  </si>
  <si>
    <t>OP2</t>
  </si>
  <si>
    <t>PA1</t>
  </si>
  <si>
    <t>PA2</t>
  </si>
  <si>
    <t>PA3</t>
  </si>
  <si>
    <t>PA4</t>
  </si>
  <si>
    <t>PA5</t>
  </si>
  <si>
    <t>PA6</t>
  </si>
  <si>
    <t>PA7</t>
  </si>
  <si>
    <t>TS1</t>
  </si>
  <si>
    <t>TS2</t>
  </si>
  <si>
    <t>VS1</t>
  </si>
  <si>
    <t>VS2</t>
  </si>
  <si>
    <t>VS3</t>
  </si>
  <si>
    <t>Upper limb</t>
  </si>
  <si>
    <t>Abdominal aortic surgery - may include open, endoluminal, elective or acute</t>
  </si>
  <si>
    <t>Interventional radiological procedures</t>
  </si>
  <si>
    <t>Myringoplasty/middle ear surgery</t>
  </si>
  <si>
    <t>Nasal surgery</t>
  </si>
  <si>
    <t>Neck dissection</t>
  </si>
  <si>
    <t>Thyroidectomy/ parathyroidectomy</t>
  </si>
  <si>
    <t>Central neuraxial blocks - epidural</t>
  </si>
  <si>
    <t>Central neuraxial blocks - spinal</t>
  </si>
  <si>
    <t>Lower limb (non neuraxial, including knee and hip)</t>
  </si>
  <si>
    <t>Category</t>
  </si>
  <si>
    <t>HN1</t>
  </si>
  <si>
    <t>HN2</t>
  </si>
  <si>
    <t>HN3</t>
  </si>
  <si>
    <t>HN4</t>
  </si>
  <si>
    <t>HN5</t>
  </si>
  <si>
    <t>HN6</t>
  </si>
  <si>
    <t>HN7</t>
  </si>
  <si>
    <t>HN8</t>
  </si>
  <si>
    <t>HN9</t>
  </si>
  <si>
    <t>HN10</t>
  </si>
  <si>
    <t>MsF</t>
  </si>
  <si>
    <t>Not specified - Low risk cases of low complexity encountered in their clinical practice 4</t>
  </si>
  <si>
    <t>Pre-operative Airway Assessment</t>
  </si>
  <si>
    <t xml:space="preserve">Safety and quality </t>
  </si>
  <si>
    <t>mini-CEX</t>
  </si>
  <si>
    <t>Any clinical fundamental</t>
  </si>
  <si>
    <t>All areas</t>
  </si>
  <si>
    <t>IT1</t>
  </si>
  <si>
    <t>IT2</t>
  </si>
  <si>
    <t>IT3</t>
  </si>
  <si>
    <t>IT4</t>
  </si>
  <si>
    <t>IT5</t>
  </si>
  <si>
    <t>IT6</t>
  </si>
  <si>
    <t>IT7</t>
  </si>
  <si>
    <t>BT1</t>
  </si>
  <si>
    <t>BT2</t>
  </si>
  <si>
    <t>BT4</t>
  </si>
  <si>
    <t>BT5</t>
  </si>
  <si>
    <t>BT6</t>
  </si>
  <si>
    <t>BT7</t>
  </si>
  <si>
    <t>BT8</t>
  </si>
  <si>
    <t>BT9</t>
  </si>
  <si>
    <t>BT10</t>
  </si>
  <si>
    <t>BT11</t>
  </si>
  <si>
    <t>BT12</t>
  </si>
  <si>
    <t>Any clinical fundamental or SSU</t>
  </si>
  <si>
    <t>SSU1</t>
  </si>
  <si>
    <t>SSU2</t>
  </si>
  <si>
    <t>SSU3</t>
  </si>
  <si>
    <t>SSU4</t>
  </si>
  <si>
    <t>SSU5</t>
  </si>
  <si>
    <t>SSU6</t>
  </si>
  <si>
    <t>SSU7</t>
  </si>
  <si>
    <t>SSU8</t>
  </si>
  <si>
    <t>SSU9</t>
  </si>
  <si>
    <t>SSU10</t>
  </si>
  <si>
    <t>SSU11</t>
  </si>
  <si>
    <t>SSU12</t>
  </si>
  <si>
    <t>SSU13</t>
  </si>
  <si>
    <t>SSU14</t>
  </si>
  <si>
    <t>SSU15</t>
  </si>
  <si>
    <t>SSU16</t>
  </si>
  <si>
    <t>SSU17</t>
  </si>
  <si>
    <t>SSU18</t>
  </si>
  <si>
    <t>SSU19</t>
  </si>
  <si>
    <t>SSU20</t>
  </si>
  <si>
    <t>SSU21</t>
  </si>
  <si>
    <t>BT/
AT</t>
  </si>
  <si>
    <t xml:space="preserve"> Type</t>
  </si>
  <si>
    <t>CICO1</t>
  </si>
  <si>
    <t>CICO2</t>
  </si>
  <si>
    <t>CICO3</t>
  </si>
  <si>
    <t>SSU22</t>
  </si>
  <si>
    <t>SSU23</t>
  </si>
  <si>
    <t>"Can’t Intubate, Can’t Oxygenate" (CICO) scenario</t>
  </si>
  <si>
    <t xml:space="preserve"> Neonatal Resuscitation</t>
  </si>
  <si>
    <t xml:space="preserve"> Paediatric life support</t>
  </si>
  <si>
    <t>AT1</t>
  </si>
  <si>
    <t>AT2</t>
  </si>
  <si>
    <t>AT3</t>
  </si>
  <si>
    <t>AT4</t>
  </si>
  <si>
    <t>AT5</t>
  </si>
  <si>
    <t>AT6</t>
  </si>
  <si>
    <t>AT7</t>
  </si>
  <si>
    <t>AT8</t>
  </si>
  <si>
    <t>AT9</t>
  </si>
  <si>
    <t>BT/ AT</t>
  </si>
  <si>
    <t>"Can’t Intubate, Can’t Oxygenate" (CICO) and use of the intubating LMA</t>
  </si>
  <si>
    <t>"Can’t Intubate, Can’t Oxygenate" (CICO) and use of jet ventilation</t>
  </si>
  <si>
    <t>Shoulder surgery (may include shoulder arthroscopy)</t>
  </si>
  <si>
    <t>Date</t>
  </si>
  <si>
    <t>Elective/Emergency</t>
  </si>
  <si>
    <t>Age of patient</t>
  </si>
  <si>
    <t xml:space="preserve">Specialty/sub-specialty </t>
  </si>
  <si>
    <t>Operation</t>
  </si>
  <si>
    <t>Anaesthetic procedure</t>
  </si>
  <si>
    <t>RPL</t>
  </si>
  <si>
    <t>RPL cases summary sheet</t>
  </si>
  <si>
    <t>RPL workplace-based assessments summary sheet</t>
  </si>
  <si>
    <t>RPL Code</t>
  </si>
  <si>
    <t>This spreadsheet must accompany copies of workplace-based assessments (WBA) and courses completed. 
Please enter the number of WBAs or courses you wish to be credited as RPL in column G. Ev idence for each WBA or course you wish to claim as RPL for must be labelled with the relevant requirement code, which is listed in column C. Evidence must be labelled with the relevant requirement code to be assessed.</t>
  </si>
  <si>
    <t>Discussion on the anaesthetic management of an infant under 2 years of age</t>
  </si>
  <si>
    <t>This spreadsheet must accompany your electronic logbook in the provided template. 
Please enter the number of cases you wish to be credited as RPL in column G.  Each case you wish to claim as RPL for must be labelled with the relevant requirement code, which is listed in column C. Only cases labelled with requirement codes will be assessed. If appropriate, you may label one case with multiple codes.</t>
  </si>
  <si>
    <t>Elective</t>
  </si>
  <si>
    <t>Head and neck</t>
  </si>
  <si>
    <t>Adenoidectomy</t>
  </si>
  <si>
    <t>Burr hole</t>
  </si>
  <si>
    <t>Neosurgery</t>
  </si>
  <si>
    <t>Sedation</t>
  </si>
  <si>
    <t>AM1, PA2, HN5</t>
  </si>
  <si>
    <t>Safety and Quality Machine Check</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</si>
</sst>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1"/>
      <color rgb="FF006100"/>
      <name val="Calibri"/>
      <family val="2"/>
      <scheme val="minor"/>
    </font>
    <font>
      <sz val="10"/>
      <color theme="1"/>
      <name val="Calibri"/>
      <family val="2"/>
      <scheme val="minor"/>
    </font>
    <font>
      <b/>
      <sz val="10"/>
      <color theme="1"/>
      <name val="Calibri"/>
      <family val="2"/>
      <scheme val="minor"/>
    </font>
    <font>
      <i/>
      <sz val="11"/>
      <color theme="1"/>
      <name val="Calibri"/>
      <family val="2"/>
      <scheme val="minor"/>
    </font>
    <font>
      <b/>
      <sz val="11"/>
      <color theme="0"/>
      <name val="Calibri"/>
      <family val="2"/>
      <scheme val="minor"/>
    </font>
    <font>
      <sz val="10"/>
      <color theme="1"/>
      <name val="Arial"/>
      <family val="2"/>
    </font>
    <font>
      <b/>
      <sz val="10"/>
      <color theme="1"/>
      <name val="Arial"/>
      <family val="2"/>
    </font>
    <font>
      <b/>
      <sz val="10"/>
      <color theme="0"/>
      <name val="Arial"/>
      <family val="2"/>
    </font>
    <font>
      <b/>
      <sz val="10"/>
      <name val="Arial"/>
      <family val="2"/>
    </font>
    <font>
      <sz val="10"/>
      <name val="Arial"/>
      <family val="2"/>
    </font>
    <font>
      <sz val="10"/>
      <color indexed="8"/>
      <name val="Arial"/>
      <family val="2"/>
    </font>
  </fonts>
  <fills count="10">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0"/>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bgColor indexed="64"/>
      </patternFill>
    </fill>
    <fill>
      <patternFill patternType="solid">
        <fgColor rgb="FF0D1B37"/>
        <bgColor indexed="64"/>
      </patternFill>
    </fill>
    <fill>
      <patternFill patternType="solid">
        <fgColor rgb="FFE4DACE"/>
        <bgColor indexed="64"/>
      </patternFill>
    </fill>
  </fills>
  <borders count="9">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s>
  <cellStyleXfs count="2">
    <xf numFmtId="0" fontId="0" fillId="0" borderId="0"/>
    <xf numFmtId="0" fontId="1" fillId="2" borderId="0" applyNumberFormat="0" applyBorder="0" applyAlignment="0" applyProtection="0"/>
  </cellStyleXfs>
  <cellXfs count="93">
    <xf numFmtId="0" fontId="0" fillId="0" borderId="0" xfId="0"/>
    <xf numFmtId="0" fontId="0" fillId="0" borderId="0" xfId="0" applyFont="1" applyAlignment="1">
      <alignment horizontal="center" wrapText="1"/>
    </xf>
    <xf numFmtId="0" fontId="0" fillId="0" borderId="0" xfId="0" applyFont="1"/>
    <xf numFmtId="0" fontId="2" fillId="0" borderId="0" xfId="0" applyFont="1"/>
    <xf numFmtId="0" fontId="0" fillId="0" borderId="0" xfId="0" applyFont="1" applyAlignment="1">
      <alignment vertical="top" wrapText="1"/>
    </xf>
    <xf numFmtId="0" fontId="4" fillId="3" borderId="0" xfId="0" applyFont="1" applyFill="1" applyAlignment="1">
      <alignment horizontal="left"/>
    </xf>
    <xf numFmtId="0" fontId="0" fillId="0" borderId="0" xfId="0" applyAlignment="1">
      <alignment horizontal="left"/>
    </xf>
    <xf numFmtId="14" fontId="4" fillId="3" borderId="0" xfId="0" applyNumberFormat="1" applyFont="1" applyFill="1" applyAlignment="1">
      <alignment horizontal="left"/>
    </xf>
    <xf numFmtId="0" fontId="4" fillId="3" borderId="0" xfId="0" applyFont="1" applyFill="1" applyBorder="1" applyAlignment="1">
      <alignment horizontal="left"/>
    </xf>
    <xf numFmtId="0" fontId="8" fillId="8" borderId="1" xfId="0" applyFont="1" applyFill="1" applyBorder="1" applyAlignment="1">
      <alignment horizontal="center" vertical="center" wrapText="1"/>
    </xf>
    <xf numFmtId="0" fontId="10" fillId="4" borderId="6" xfId="1" applyFont="1" applyFill="1" applyBorder="1" applyAlignment="1">
      <alignment horizontal="center" vertical="center" wrapText="1"/>
    </xf>
    <xf numFmtId="0" fontId="10" fillId="4" borderId="6" xfId="1" applyFont="1" applyFill="1" applyBorder="1" applyAlignment="1">
      <alignment horizontal="left" vertical="center" wrapText="1"/>
    </xf>
    <xf numFmtId="0" fontId="10" fillId="4" borderId="6" xfId="0" applyFont="1" applyFill="1" applyBorder="1" applyAlignment="1">
      <alignment horizontal="center" vertical="center" wrapText="1"/>
    </xf>
    <xf numFmtId="1" fontId="10" fillId="4" borderId="6" xfId="1" applyNumberFormat="1" applyFont="1" applyFill="1" applyBorder="1" applyAlignment="1">
      <alignment horizontal="center" vertical="center" wrapText="1"/>
    </xf>
    <xf numFmtId="1" fontId="10" fillId="4" borderId="6" xfId="0" applyNumberFormat="1" applyFont="1" applyFill="1" applyBorder="1" applyAlignment="1">
      <alignment horizontal="center" vertical="center" wrapText="1"/>
    </xf>
    <xf numFmtId="0" fontId="10" fillId="4" borderId="6" xfId="0" applyFont="1" applyFill="1" applyBorder="1" applyAlignment="1">
      <alignment horizontal="left" vertical="center" wrapText="1"/>
    </xf>
    <xf numFmtId="0" fontId="10" fillId="0" borderId="6" xfId="1" applyFont="1" applyFill="1" applyBorder="1" applyAlignment="1">
      <alignment horizontal="left" vertical="center" wrapText="1"/>
    </xf>
    <xf numFmtId="0" fontId="10" fillId="0" borderId="6" xfId="0" applyFont="1" applyFill="1" applyBorder="1" applyAlignment="1">
      <alignment horizontal="center" vertical="center" wrapText="1"/>
    </xf>
    <xf numFmtId="1" fontId="10" fillId="4" borderId="6" xfId="0" applyNumberFormat="1" applyFont="1" applyFill="1" applyBorder="1" applyAlignment="1">
      <alignment horizontal="center" vertical="center"/>
    </xf>
    <xf numFmtId="0" fontId="10" fillId="0" borderId="6" xfId="0" applyFont="1" applyFill="1" applyBorder="1" applyAlignment="1">
      <alignment horizontal="left" vertical="center" wrapText="1"/>
    </xf>
    <xf numFmtId="0" fontId="10" fillId="0" borderId="6" xfId="0" applyFont="1" applyBorder="1" applyAlignment="1">
      <alignment horizontal="center" vertical="center"/>
    </xf>
    <xf numFmtId="0" fontId="6" fillId="6" borderId="6" xfId="0" applyFont="1" applyFill="1" applyBorder="1" applyAlignment="1">
      <alignment horizontal="center" vertical="center"/>
    </xf>
    <xf numFmtId="0" fontId="6" fillId="6" borderId="6" xfId="0" applyFont="1" applyFill="1" applyBorder="1" applyAlignment="1">
      <alignment horizontal="left" vertical="center" wrapText="1"/>
    </xf>
    <xf numFmtId="0" fontId="10" fillId="6" borderId="6" xfId="0" applyFont="1" applyFill="1" applyBorder="1" applyAlignment="1">
      <alignment horizontal="center" vertical="center" wrapText="1"/>
    </xf>
    <xf numFmtId="1" fontId="10" fillId="6" borderId="6" xfId="0" applyNumberFormat="1" applyFont="1" applyFill="1" applyBorder="1" applyAlignment="1">
      <alignment horizontal="center" vertical="center"/>
    </xf>
    <xf numFmtId="0" fontId="6" fillId="5" borderId="6" xfId="0" applyFont="1" applyFill="1" applyBorder="1" applyAlignment="1">
      <alignment horizontal="center" vertical="center"/>
    </xf>
    <xf numFmtId="0" fontId="6" fillId="5" borderId="6" xfId="0" applyFont="1" applyFill="1" applyBorder="1" applyAlignment="1">
      <alignment horizontal="left" vertical="center" wrapText="1"/>
    </xf>
    <xf numFmtId="0" fontId="10" fillId="5" borderId="6" xfId="0" applyFont="1" applyFill="1" applyBorder="1" applyAlignment="1">
      <alignment horizontal="center" vertical="center" wrapText="1"/>
    </xf>
    <xf numFmtId="1" fontId="10" fillId="5" borderId="6" xfId="0" applyNumberFormat="1" applyFont="1" applyFill="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left" vertical="center" wrapText="1"/>
    </xf>
    <xf numFmtId="0" fontId="6" fillId="0" borderId="6" xfId="0" applyFont="1" applyFill="1" applyBorder="1" applyAlignment="1">
      <alignment horizontal="center" vertical="center"/>
    </xf>
    <xf numFmtId="0" fontId="6" fillId="0" borderId="6" xfId="0" applyFont="1" applyFill="1" applyBorder="1" applyAlignment="1">
      <alignment horizontal="left" vertical="center" wrapText="1"/>
    </xf>
    <xf numFmtId="0" fontId="10" fillId="0" borderId="6" xfId="0" applyFont="1" applyFill="1" applyBorder="1" applyAlignment="1">
      <alignment horizontal="left" vertical="center"/>
    </xf>
    <xf numFmtId="0" fontId="11" fillId="0" borderId="6" xfId="0" applyFont="1" applyFill="1" applyBorder="1" applyAlignment="1">
      <alignment horizontal="center" vertical="center"/>
    </xf>
    <xf numFmtId="0" fontId="6" fillId="0" borderId="0" xfId="0" applyFont="1" applyAlignment="1">
      <alignment horizontal="center"/>
    </xf>
    <xf numFmtId="0" fontId="6" fillId="0" borderId="0" xfId="0" applyFont="1" applyAlignment="1">
      <alignment horizontal="center" wrapText="1"/>
    </xf>
    <xf numFmtId="0" fontId="6" fillId="0" borderId="0" xfId="0" applyFont="1"/>
    <xf numFmtId="0" fontId="7" fillId="0" borderId="0" xfId="0" applyFont="1"/>
    <xf numFmtId="0" fontId="8" fillId="8" borderId="1" xfId="0" applyFont="1" applyFill="1" applyBorder="1" applyAlignment="1">
      <alignment horizontal="center" vertical="center"/>
    </xf>
    <xf numFmtId="0" fontId="8" fillId="8" borderId="6" xfId="0" applyFont="1" applyFill="1" applyBorder="1" applyAlignment="1">
      <alignment horizontal="center" vertical="center" wrapText="1"/>
    </xf>
    <xf numFmtId="0" fontId="8" fillId="8" borderId="3"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6" fillId="4" borderId="6" xfId="0" applyFont="1" applyFill="1" applyBorder="1" applyAlignment="1">
      <alignment horizontal="left" vertical="center"/>
    </xf>
    <xf numFmtId="0" fontId="6" fillId="4" borderId="6" xfId="0" applyFont="1" applyFill="1" applyBorder="1" applyAlignment="1">
      <alignment horizontal="left" vertical="top" wrapText="1"/>
    </xf>
    <xf numFmtId="0" fontId="6" fillId="4" borderId="6" xfId="0" applyFont="1" applyFill="1" applyBorder="1" applyAlignment="1">
      <alignment horizontal="center" vertical="center"/>
    </xf>
    <xf numFmtId="0" fontId="6" fillId="4" borderId="6" xfId="0" applyFont="1" applyFill="1" applyBorder="1" applyAlignment="1">
      <alignment horizontal="center" vertical="center" wrapText="1"/>
    </xf>
    <xf numFmtId="0" fontId="10" fillId="0" borderId="6" xfId="1" applyFont="1" applyFill="1" applyBorder="1" applyAlignment="1">
      <alignment horizontal="center" vertical="center" wrapText="1"/>
    </xf>
    <xf numFmtId="1" fontId="6" fillId="4" borderId="6" xfId="0" applyNumberFormat="1" applyFont="1" applyFill="1" applyBorder="1" applyAlignment="1">
      <alignment horizontal="center" vertical="center" wrapText="1"/>
    </xf>
    <xf numFmtId="0" fontId="6" fillId="6" borderId="6" xfId="0" applyFont="1" applyFill="1" applyBorder="1" applyAlignment="1">
      <alignment horizontal="center" vertical="center" wrapText="1"/>
    </xf>
    <xf numFmtId="0" fontId="6" fillId="0" borderId="6" xfId="0" applyFont="1" applyFill="1" applyBorder="1" applyAlignment="1">
      <alignment vertical="center" wrapText="1"/>
    </xf>
    <xf numFmtId="0" fontId="6" fillId="0" borderId="6" xfId="0" applyFont="1" applyBorder="1" applyAlignment="1">
      <alignment vertical="center" wrapText="1"/>
    </xf>
    <xf numFmtId="0" fontId="2" fillId="0" borderId="0" xfId="0" applyFont="1" applyAlignment="1">
      <alignment horizontal="center"/>
    </xf>
    <xf numFmtId="0" fontId="2" fillId="0" borderId="0" xfId="0" applyFont="1" applyAlignment="1">
      <alignment horizontal="center" wrapText="1"/>
    </xf>
    <xf numFmtId="0" fontId="3" fillId="0" borderId="0" xfId="0" applyFont="1"/>
    <xf numFmtId="0" fontId="5" fillId="8" borderId="6" xfId="0" applyFont="1" applyFill="1" applyBorder="1" applyAlignment="1">
      <alignment horizontal="left"/>
    </xf>
    <xf numFmtId="0" fontId="9" fillId="9" borderId="1" xfId="0" applyFont="1" applyFill="1" applyBorder="1" applyAlignment="1" applyProtection="1">
      <alignment horizontal="center" vertical="center" wrapText="1"/>
      <protection locked="0"/>
    </xf>
    <xf numFmtId="0" fontId="8" fillId="8" borderId="1" xfId="0" applyFont="1" applyFill="1" applyBorder="1" applyAlignment="1" applyProtection="1">
      <alignment horizontal="center" vertical="center" wrapText="1"/>
      <protection locked="0"/>
    </xf>
    <xf numFmtId="1" fontId="10" fillId="9" borderId="6" xfId="1" applyNumberFormat="1" applyFont="1" applyFill="1" applyBorder="1" applyAlignment="1" applyProtection="1">
      <alignment horizontal="center" vertical="center" wrapText="1"/>
      <protection locked="0"/>
    </xf>
    <xf numFmtId="1" fontId="10" fillId="0" borderId="6" xfId="1" applyNumberFormat="1" applyFont="1" applyFill="1" applyBorder="1" applyAlignment="1" applyProtection="1">
      <alignment horizontal="center" vertical="center" wrapText="1"/>
      <protection locked="0"/>
    </xf>
    <xf numFmtId="1" fontId="10" fillId="9" borderId="6"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locked="0"/>
    </xf>
    <xf numFmtId="1" fontId="10" fillId="9" borderId="6" xfId="0" applyNumberFormat="1" applyFont="1" applyFill="1" applyBorder="1" applyAlignment="1" applyProtection="1">
      <alignment horizontal="center" vertical="center"/>
      <protection locked="0"/>
    </xf>
    <xf numFmtId="1" fontId="10" fillId="0" borderId="6" xfId="0" applyNumberFormat="1" applyFont="1" applyFill="1" applyBorder="1" applyAlignment="1" applyProtection="1">
      <alignment horizontal="center" vertical="center"/>
      <protection locked="0"/>
    </xf>
    <xf numFmtId="0" fontId="6" fillId="9" borderId="6" xfId="0" applyFont="1" applyFill="1" applyBorder="1" applyAlignment="1" applyProtection="1">
      <alignment horizontal="center" vertical="center"/>
      <protection locked="0"/>
    </xf>
    <xf numFmtId="1" fontId="10" fillId="6" borderId="6" xfId="0" applyNumberFormat="1" applyFont="1" applyFill="1" applyBorder="1" applyAlignment="1" applyProtection="1">
      <alignment horizontal="center" vertical="center"/>
      <protection locked="0"/>
    </xf>
    <xf numFmtId="1" fontId="10" fillId="5" borderId="6" xfId="0" applyNumberFormat="1" applyFont="1" applyFill="1" applyBorder="1" applyAlignment="1" applyProtection="1">
      <alignment horizontal="center" vertical="center"/>
      <protection locked="0"/>
    </xf>
    <xf numFmtId="0" fontId="6" fillId="6" borderId="6" xfId="0" applyFont="1" applyFill="1" applyBorder="1" applyAlignment="1" applyProtection="1">
      <alignment horizontal="center" vertical="center"/>
      <protection locked="0"/>
    </xf>
    <xf numFmtId="0" fontId="6" fillId="0" borderId="6" xfId="0" applyFont="1" applyBorder="1" applyAlignment="1">
      <alignment horizontal="center" vertical="center" wrapText="1"/>
    </xf>
    <xf numFmtId="0" fontId="6" fillId="0" borderId="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6" fillId="0" borderId="8" xfId="0" applyFont="1" applyBorder="1" applyAlignment="1">
      <alignment horizontal="left" wrapText="1"/>
    </xf>
    <xf numFmtId="0" fontId="6" fillId="0" borderId="8" xfId="0" applyFont="1" applyBorder="1" applyAlignment="1">
      <alignment horizontal="left"/>
    </xf>
    <xf numFmtId="0" fontId="7" fillId="0" borderId="0" xfId="0" applyFont="1" applyAlignment="1">
      <alignment horizontal="center" wrapText="1"/>
    </xf>
    <xf numFmtId="0" fontId="10" fillId="4" borderId="6" xfId="1" applyFont="1" applyFill="1" applyBorder="1" applyAlignment="1">
      <alignment horizontal="center" vertical="center" wrapText="1"/>
    </xf>
    <xf numFmtId="0" fontId="6" fillId="0" borderId="6" xfId="0" applyFont="1" applyBorder="1" applyAlignment="1">
      <alignment horizontal="left" vertical="center" wrapText="1"/>
    </xf>
    <xf numFmtId="0" fontId="10" fillId="7" borderId="2"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6" fillId="4" borderId="6" xfId="0" applyFont="1" applyFill="1" applyBorder="1" applyAlignment="1">
      <alignment horizontal="left" vertical="center" wrapText="1"/>
    </xf>
    <xf numFmtId="0" fontId="10" fillId="4" borderId="1" xfId="0" applyFont="1" applyFill="1" applyBorder="1" applyAlignment="1">
      <alignment horizontal="center" vertical="center" wrapText="1"/>
    </xf>
    <xf numFmtId="0" fontId="10" fillId="4" borderId="7" xfId="0" applyFont="1" applyFill="1" applyBorder="1" applyAlignment="1">
      <alignment horizontal="center" vertical="center" wrapText="1"/>
    </xf>
    <xf numFmtId="0" fontId="10" fillId="4" borderId="5"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6" fillId="0" borderId="1" xfId="0" applyFont="1" applyBorder="1" applyAlignment="1">
      <alignment horizontal="left" vertical="center" wrapText="1"/>
    </xf>
    <xf numFmtId="0" fontId="6" fillId="0" borderId="7" xfId="0" applyFont="1" applyBorder="1" applyAlignment="1">
      <alignment horizontal="left" vertical="center" wrapText="1"/>
    </xf>
    <xf numFmtId="0" fontId="6" fillId="0" borderId="5" xfId="0" applyFont="1" applyBorder="1" applyAlignment="1">
      <alignment horizontal="left" vertical="center"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5" xfId="0" applyFont="1" applyFill="1" applyBorder="1" applyAlignment="1">
      <alignment horizontal="left" vertical="center" wrapText="1"/>
    </xf>
  </cellXfs>
  <cellStyles count="2">
    <cellStyle name="Good" xfId="1" builtinId="26"/>
    <cellStyle name="Normal" xfId="0" builtinId="0"/>
  </cellStyles>
  <dxfs count="0"/>
  <tableStyles count="0" defaultTableStyle="TableStyleMedium2" defaultPivotStyle="PivotStyleLight16"/>
  <colors>
    <mruColors>
      <color rgb="FF0D1B37"/>
      <color rgb="FFE4DACE"/>
      <color rgb="FFD8CAB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80"/>
  <sheetViews>
    <sheetView showGridLines="0" tabSelected="1" zoomScale="90" zoomScaleNormal="90" workbookViewId="0">
      <selection activeCell="G6" sqref="G6"/>
    </sheetView>
  </sheetViews>
  <sheetFormatPr defaultColWidth="9.140625" defaultRowHeight="15" x14ac:dyDescent="0.25"/>
  <cols>
    <col min="1" max="1" width="4" style="2" customWidth="1"/>
    <col min="2" max="2" width="18.140625" style="35" customWidth="1"/>
    <col min="3" max="3" width="8.140625" style="35" bestFit="1" customWidth="1"/>
    <col min="4" max="4" width="91" style="36" customWidth="1"/>
    <col min="5" max="5" width="5.7109375" style="35" customWidth="1"/>
    <col min="6" max="6" width="7.42578125" style="35" customWidth="1"/>
    <col min="7" max="7" width="7.85546875" style="37" customWidth="1"/>
    <col min="8" max="8" width="9.5703125" style="37" customWidth="1"/>
    <col min="9" max="9" width="11.7109375" style="38" customWidth="1"/>
    <col min="10" max="12" width="9.140625" style="2"/>
    <col min="13" max="13" width="10.140625" style="2" bestFit="1" customWidth="1"/>
    <col min="14" max="16384" width="9.140625" style="2"/>
  </cols>
  <sheetData>
    <row r="1" spans="2:12" x14ac:dyDescent="0.25">
      <c r="B1" s="74" t="s">
        <v>306</v>
      </c>
      <c r="C1" s="74"/>
      <c r="D1" s="74"/>
      <c r="E1" s="74"/>
      <c r="F1" s="74"/>
      <c r="G1" s="74"/>
      <c r="H1" s="74"/>
      <c r="I1" s="74"/>
    </row>
    <row r="2" spans="2:12" s="3" customFormat="1" ht="39" customHeight="1" x14ac:dyDescent="0.2">
      <c r="B2" s="72" t="s">
        <v>311</v>
      </c>
      <c r="C2" s="73"/>
      <c r="D2" s="73"/>
      <c r="E2" s="73"/>
      <c r="F2" s="73"/>
      <c r="G2" s="73"/>
      <c r="H2" s="73"/>
      <c r="I2" s="73"/>
    </row>
    <row r="3" spans="2:12" ht="38.25" x14ac:dyDescent="0.25">
      <c r="B3" s="39" t="s">
        <v>218</v>
      </c>
      <c r="C3" s="40" t="s">
        <v>134</v>
      </c>
      <c r="D3" s="9" t="s">
        <v>0</v>
      </c>
      <c r="E3" s="41" t="s">
        <v>162</v>
      </c>
      <c r="F3" s="42" t="s">
        <v>161</v>
      </c>
      <c r="G3" s="57" t="s">
        <v>305</v>
      </c>
      <c r="H3" s="58" t="s">
        <v>164</v>
      </c>
      <c r="I3" s="9" t="s">
        <v>165</v>
      </c>
    </row>
    <row r="4" spans="2:12" x14ac:dyDescent="0.25">
      <c r="B4" s="75" t="s">
        <v>135</v>
      </c>
      <c r="C4" s="10" t="s">
        <v>136</v>
      </c>
      <c r="D4" s="11" t="s">
        <v>4</v>
      </c>
      <c r="E4" s="12"/>
      <c r="F4" s="12">
        <v>40</v>
      </c>
      <c r="G4" s="59"/>
      <c r="H4" s="60"/>
      <c r="I4" s="13">
        <f>IF(F4-H4&gt;0,F4-H4,0)</f>
        <v>40</v>
      </c>
    </row>
    <row r="5" spans="2:12" x14ac:dyDescent="0.25">
      <c r="B5" s="75"/>
      <c r="C5" s="10" t="s">
        <v>137</v>
      </c>
      <c r="D5" s="11" t="s">
        <v>5</v>
      </c>
      <c r="E5" s="12"/>
      <c r="F5" s="12">
        <v>40</v>
      </c>
      <c r="G5" s="59"/>
      <c r="H5" s="60"/>
      <c r="I5" s="13">
        <f t="shared" ref="I5:I68" si="0">IF(F5-H5&gt;0,F5-H5,0)</f>
        <v>40</v>
      </c>
    </row>
    <row r="6" spans="2:12" x14ac:dyDescent="0.25">
      <c r="B6" s="75"/>
      <c r="C6" s="10" t="s">
        <v>138</v>
      </c>
      <c r="D6" s="11" t="s">
        <v>6</v>
      </c>
      <c r="E6" s="12"/>
      <c r="F6" s="12">
        <v>50</v>
      </c>
      <c r="G6" s="59"/>
      <c r="H6" s="60"/>
      <c r="I6" s="13">
        <f t="shared" si="0"/>
        <v>50</v>
      </c>
    </row>
    <row r="7" spans="2:12" x14ac:dyDescent="0.25">
      <c r="B7" s="75" t="s">
        <v>7</v>
      </c>
      <c r="C7" s="10" t="s">
        <v>139</v>
      </c>
      <c r="D7" s="11" t="s">
        <v>8</v>
      </c>
      <c r="E7" s="12" t="s">
        <v>1</v>
      </c>
      <c r="F7" s="12">
        <v>20</v>
      </c>
      <c r="G7" s="59"/>
      <c r="H7" s="60"/>
      <c r="I7" s="10">
        <f t="shared" si="0"/>
        <v>20</v>
      </c>
    </row>
    <row r="8" spans="2:12" ht="25.5" x14ac:dyDescent="0.25">
      <c r="B8" s="75"/>
      <c r="C8" s="10" t="s">
        <v>140</v>
      </c>
      <c r="D8" s="11" t="s">
        <v>9</v>
      </c>
      <c r="E8" s="12" t="s">
        <v>163</v>
      </c>
      <c r="F8" s="12">
        <v>10</v>
      </c>
      <c r="G8" s="59"/>
      <c r="H8" s="60"/>
      <c r="I8" s="10">
        <f t="shared" si="0"/>
        <v>10</v>
      </c>
    </row>
    <row r="9" spans="2:12" x14ac:dyDescent="0.25">
      <c r="B9" s="75"/>
      <c r="C9" s="10" t="s">
        <v>141</v>
      </c>
      <c r="D9" s="11" t="s">
        <v>10</v>
      </c>
      <c r="E9" s="12"/>
      <c r="F9" s="12">
        <v>10</v>
      </c>
      <c r="G9" s="61"/>
      <c r="H9" s="62"/>
      <c r="I9" s="14">
        <f t="shared" si="0"/>
        <v>10</v>
      </c>
    </row>
    <row r="10" spans="2:12" x14ac:dyDescent="0.25">
      <c r="B10" s="75"/>
      <c r="C10" s="10" t="s">
        <v>142</v>
      </c>
      <c r="D10" s="15" t="s">
        <v>11</v>
      </c>
      <c r="E10" s="12"/>
      <c r="F10" s="12">
        <v>5</v>
      </c>
      <c r="G10" s="61"/>
      <c r="H10" s="62"/>
      <c r="I10" s="14">
        <f t="shared" si="0"/>
        <v>5</v>
      </c>
    </row>
    <row r="11" spans="2:12" x14ac:dyDescent="0.25">
      <c r="B11" s="75"/>
      <c r="C11" s="10" t="s">
        <v>143</v>
      </c>
      <c r="D11" s="11" t="s">
        <v>12</v>
      </c>
      <c r="E11" s="12"/>
      <c r="F11" s="12">
        <v>5</v>
      </c>
      <c r="G11" s="61"/>
      <c r="H11" s="62"/>
      <c r="I11" s="13">
        <f t="shared" si="0"/>
        <v>5</v>
      </c>
    </row>
    <row r="12" spans="2:12" x14ac:dyDescent="0.25">
      <c r="B12" s="75" t="s">
        <v>13</v>
      </c>
      <c r="C12" s="10" t="s">
        <v>144</v>
      </c>
      <c r="D12" s="16" t="s">
        <v>215</v>
      </c>
      <c r="E12" s="17"/>
      <c r="F12" s="17">
        <v>70</v>
      </c>
      <c r="G12" s="61"/>
      <c r="H12" s="62"/>
      <c r="I12" s="14">
        <f t="shared" si="0"/>
        <v>70</v>
      </c>
    </row>
    <row r="13" spans="2:12" x14ac:dyDescent="0.25">
      <c r="B13" s="75"/>
      <c r="C13" s="10" t="s">
        <v>145</v>
      </c>
      <c r="D13" s="16" t="s">
        <v>216</v>
      </c>
      <c r="E13" s="17"/>
      <c r="F13" s="17">
        <v>70</v>
      </c>
      <c r="G13" s="61"/>
      <c r="H13" s="62"/>
      <c r="I13" s="18">
        <f t="shared" si="0"/>
        <v>70</v>
      </c>
    </row>
    <row r="14" spans="2:12" ht="25.5" x14ac:dyDescent="0.25">
      <c r="B14" s="75"/>
      <c r="C14" s="10" t="s">
        <v>146</v>
      </c>
      <c r="D14" s="15" t="s">
        <v>14</v>
      </c>
      <c r="E14" s="12" t="s">
        <v>163</v>
      </c>
      <c r="F14" s="12">
        <v>1</v>
      </c>
      <c r="G14" s="63"/>
      <c r="H14" s="64"/>
      <c r="I14" s="18">
        <f t="shared" si="0"/>
        <v>1</v>
      </c>
      <c r="L14"/>
    </row>
    <row r="15" spans="2:12" x14ac:dyDescent="0.25">
      <c r="B15" s="75"/>
      <c r="C15" s="10" t="s">
        <v>147</v>
      </c>
      <c r="D15" s="19" t="s">
        <v>208</v>
      </c>
      <c r="E15" s="17"/>
      <c r="F15" s="17">
        <v>10</v>
      </c>
      <c r="G15" s="63"/>
      <c r="H15" s="64"/>
      <c r="I15" s="18">
        <f t="shared" si="0"/>
        <v>10</v>
      </c>
      <c r="L15"/>
    </row>
    <row r="16" spans="2:12" x14ac:dyDescent="0.25">
      <c r="B16" s="75"/>
      <c r="C16" s="10" t="s">
        <v>148</v>
      </c>
      <c r="D16" s="19" t="s">
        <v>111</v>
      </c>
      <c r="E16" s="17"/>
      <c r="F16" s="17">
        <v>5</v>
      </c>
      <c r="G16" s="63"/>
      <c r="H16" s="64"/>
      <c r="I16" s="18">
        <f t="shared" si="0"/>
        <v>5</v>
      </c>
      <c r="L16"/>
    </row>
    <row r="17" spans="1:10" x14ac:dyDescent="0.25">
      <c r="B17" s="75"/>
      <c r="C17" s="10" t="s">
        <v>149</v>
      </c>
      <c r="D17" s="19" t="s">
        <v>110</v>
      </c>
      <c r="E17" s="17"/>
      <c r="F17" s="17">
        <v>1</v>
      </c>
      <c r="G17" s="63"/>
      <c r="H17" s="64"/>
      <c r="I17" s="18">
        <f t="shared" si="0"/>
        <v>1</v>
      </c>
    </row>
    <row r="18" spans="1:10" x14ac:dyDescent="0.25">
      <c r="B18" s="75"/>
      <c r="C18" s="10" t="s">
        <v>150</v>
      </c>
      <c r="D18" s="19" t="s">
        <v>15</v>
      </c>
      <c r="E18" s="17"/>
      <c r="F18" s="17">
        <v>5</v>
      </c>
      <c r="G18" s="63"/>
      <c r="H18" s="64"/>
      <c r="I18" s="18">
        <f t="shared" si="0"/>
        <v>5</v>
      </c>
    </row>
    <row r="19" spans="1:10" x14ac:dyDescent="0.25">
      <c r="B19" s="75"/>
      <c r="C19" s="10" t="s">
        <v>151</v>
      </c>
      <c r="D19" s="16" t="s">
        <v>217</v>
      </c>
      <c r="E19" s="17"/>
      <c r="F19" s="17">
        <v>15</v>
      </c>
      <c r="G19" s="63"/>
      <c r="H19" s="64"/>
      <c r="I19" s="18">
        <f t="shared" si="0"/>
        <v>15</v>
      </c>
    </row>
    <row r="20" spans="1:10" x14ac:dyDescent="0.25">
      <c r="B20" s="75" t="s">
        <v>16</v>
      </c>
      <c r="C20" s="10" t="s">
        <v>152</v>
      </c>
      <c r="D20" s="11" t="s">
        <v>109</v>
      </c>
      <c r="E20" s="12" t="s">
        <v>1</v>
      </c>
      <c r="F20" s="12">
        <v>2</v>
      </c>
      <c r="G20" s="63"/>
      <c r="H20" s="64"/>
      <c r="I20" s="18">
        <f t="shared" si="0"/>
        <v>2</v>
      </c>
    </row>
    <row r="21" spans="1:10" x14ac:dyDescent="0.25">
      <c r="B21" s="75"/>
      <c r="C21" s="10" t="s">
        <v>153</v>
      </c>
      <c r="D21" s="11" t="s">
        <v>17</v>
      </c>
      <c r="E21" s="12" t="s">
        <v>2</v>
      </c>
      <c r="F21" s="12">
        <v>8</v>
      </c>
      <c r="G21" s="63"/>
      <c r="H21" s="64"/>
      <c r="I21" s="18">
        <f t="shared" si="0"/>
        <v>8</v>
      </c>
    </row>
    <row r="22" spans="1:10" x14ac:dyDescent="0.25">
      <c r="B22" s="75"/>
      <c r="C22" s="10" t="s">
        <v>154</v>
      </c>
      <c r="D22" s="11" t="s">
        <v>18</v>
      </c>
      <c r="E22" s="12" t="s">
        <v>3</v>
      </c>
      <c r="F22" s="20">
        <v>10</v>
      </c>
      <c r="G22" s="63"/>
      <c r="H22" s="64"/>
      <c r="I22" s="18">
        <f t="shared" si="0"/>
        <v>10</v>
      </c>
    </row>
    <row r="23" spans="1:10" x14ac:dyDescent="0.25">
      <c r="B23" s="71" t="s">
        <v>19</v>
      </c>
      <c r="C23" s="12" t="s">
        <v>155</v>
      </c>
      <c r="D23" s="15" t="s">
        <v>108</v>
      </c>
      <c r="E23" s="12" t="s">
        <v>1</v>
      </c>
      <c r="F23" s="12">
        <v>2</v>
      </c>
      <c r="G23" s="63"/>
      <c r="H23" s="64"/>
      <c r="I23" s="18">
        <f t="shared" si="0"/>
        <v>2</v>
      </c>
    </row>
    <row r="24" spans="1:10" x14ac:dyDescent="0.25">
      <c r="B24" s="71"/>
      <c r="C24" s="12" t="s">
        <v>156</v>
      </c>
      <c r="D24" s="15" t="s">
        <v>20</v>
      </c>
      <c r="E24" s="12" t="s">
        <v>2</v>
      </c>
      <c r="F24" s="12">
        <v>18</v>
      </c>
      <c r="G24" s="63"/>
      <c r="H24" s="64"/>
      <c r="I24" s="18">
        <f t="shared" si="0"/>
        <v>18</v>
      </c>
    </row>
    <row r="25" spans="1:10" x14ac:dyDescent="0.25">
      <c r="B25" s="71"/>
      <c r="C25" s="12" t="s">
        <v>157</v>
      </c>
      <c r="D25" s="15" t="s">
        <v>20</v>
      </c>
      <c r="E25" s="12" t="s">
        <v>3</v>
      </c>
      <c r="F25" s="12">
        <v>20</v>
      </c>
      <c r="G25" s="63"/>
      <c r="H25" s="64"/>
      <c r="I25" s="18">
        <f t="shared" si="0"/>
        <v>20</v>
      </c>
    </row>
    <row r="26" spans="1:10" x14ac:dyDescent="0.25">
      <c r="B26" s="71"/>
      <c r="C26" s="10" t="s">
        <v>158</v>
      </c>
      <c r="D26" s="11" t="s">
        <v>21</v>
      </c>
      <c r="E26" s="12"/>
      <c r="F26" s="12">
        <v>20</v>
      </c>
      <c r="G26" s="63"/>
      <c r="H26" s="64"/>
      <c r="I26" s="18">
        <f t="shared" si="0"/>
        <v>20</v>
      </c>
    </row>
    <row r="27" spans="1:10" s="4" customFormat="1" x14ac:dyDescent="0.25">
      <c r="A27" s="2"/>
      <c r="B27" s="71"/>
      <c r="C27" s="12" t="s">
        <v>159</v>
      </c>
      <c r="D27" s="15" t="s">
        <v>22</v>
      </c>
      <c r="E27" s="12"/>
      <c r="F27" s="12">
        <v>20</v>
      </c>
      <c r="G27" s="63"/>
      <c r="H27" s="64"/>
      <c r="I27" s="18">
        <f t="shared" si="0"/>
        <v>20</v>
      </c>
      <c r="J27" s="2"/>
    </row>
    <row r="28" spans="1:10" ht="38.25" x14ac:dyDescent="0.25">
      <c r="B28" s="10" t="s">
        <v>23</v>
      </c>
      <c r="C28" s="10" t="s">
        <v>160</v>
      </c>
      <c r="D28" s="11" t="s">
        <v>24</v>
      </c>
      <c r="E28" s="12"/>
      <c r="F28" s="12">
        <v>5</v>
      </c>
      <c r="G28" s="63"/>
      <c r="H28" s="64"/>
      <c r="I28" s="18">
        <f t="shared" si="0"/>
        <v>5</v>
      </c>
    </row>
    <row r="29" spans="1:10" x14ac:dyDescent="0.25">
      <c r="B29" s="69" t="s">
        <v>70</v>
      </c>
      <c r="C29" s="21" t="s">
        <v>166</v>
      </c>
      <c r="D29" s="22" t="s">
        <v>69</v>
      </c>
      <c r="E29" s="23"/>
      <c r="F29" s="21">
        <v>11</v>
      </c>
      <c r="G29" s="65"/>
      <c r="H29" s="66"/>
      <c r="I29" s="24">
        <f>IF(F29-H29&gt;0,IF(H30&gt;F30,(SUM(F29:F30)-(H29+H30)),F29-H29),0)</f>
        <v>11</v>
      </c>
    </row>
    <row r="30" spans="1:10" x14ac:dyDescent="0.25">
      <c r="B30" s="69"/>
      <c r="C30" s="25" t="s">
        <v>167</v>
      </c>
      <c r="D30" s="26" t="s">
        <v>68</v>
      </c>
      <c r="E30" s="27"/>
      <c r="F30" s="25">
        <v>9</v>
      </c>
      <c r="G30" s="65"/>
      <c r="H30" s="67"/>
      <c r="I30" s="28">
        <f t="shared" si="0"/>
        <v>9</v>
      </c>
    </row>
    <row r="31" spans="1:10" x14ac:dyDescent="0.25">
      <c r="B31" s="69"/>
      <c r="C31" s="29" t="s">
        <v>168</v>
      </c>
      <c r="D31" s="30" t="s">
        <v>121</v>
      </c>
      <c r="E31" s="17"/>
      <c r="F31" s="31">
        <v>10</v>
      </c>
      <c r="G31" s="65"/>
      <c r="H31" s="64"/>
      <c r="I31" s="31">
        <f t="shared" si="0"/>
        <v>10</v>
      </c>
    </row>
    <row r="32" spans="1:10" x14ac:dyDescent="0.25">
      <c r="B32" s="70" t="s">
        <v>79</v>
      </c>
      <c r="C32" s="29" t="s">
        <v>169</v>
      </c>
      <c r="D32" s="30" t="s">
        <v>74</v>
      </c>
      <c r="E32" s="17"/>
      <c r="F32" s="29">
        <v>5</v>
      </c>
      <c r="G32" s="65"/>
      <c r="H32" s="64"/>
      <c r="I32" s="31">
        <f t="shared" si="0"/>
        <v>5</v>
      </c>
    </row>
    <row r="33" spans="1:13" x14ac:dyDescent="0.25">
      <c r="B33" s="70"/>
      <c r="C33" s="29" t="s">
        <v>170</v>
      </c>
      <c r="D33" s="30" t="s">
        <v>118</v>
      </c>
      <c r="E33" s="17"/>
      <c r="F33" s="29">
        <v>15</v>
      </c>
      <c r="G33" s="65"/>
      <c r="H33" s="64"/>
      <c r="I33" s="31">
        <f t="shared" si="0"/>
        <v>15</v>
      </c>
    </row>
    <row r="34" spans="1:13" x14ac:dyDescent="0.25">
      <c r="B34" s="70"/>
      <c r="C34" s="29" t="s">
        <v>171</v>
      </c>
      <c r="D34" s="30" t="s">
        <v>119</v>
      </c>
      <c r="E34" s="17"/>
      <c r="F34" s="29">
        <v>10</v>
      </c>
      <c r="G34" s="65"/>
      <c r="H34" s="64"/>
      <c r="I34" s="31">
        <f t="shared" si="0"/>
        <v>10</v>
      </c>
    </row>
    <row r="35" spans="1:13" x14ac:dyDescent="0.25">
      <c r="B35" s="70"/>
      <c r="C35" s="29" t="s">
        <v>172</v>
      </c>
      <c r="D35" s="30" t="s">
        <v>78</v>
      </c>
      <c r="E35" s="17"/>
      <c r="F35" s="29">
        <v>25</v>
      </c>
      <c r="G35" s="65"/>
      <c r="H35" s="64"/>
      <c r="I35" s="31">
        <f t="shared" si="0"/>
        <v>25</v>
      </c>
    </row>
    <row r="36" spans="1:13" x14ac:dyDescent="0.25">
      <c r="B36" s="70"/>
      <c r="C36" s="21" t="s">
        <v>173</v>
      </c>
      <c r="D36" s="22" t="s">
        <v>76</v>
      </c>
      <c r="E36" s="23"/>
      <c r="F36" s="21">
        <v>15</v>
      </c>
      <c r="G36" s="65"/>
      <c r="H36" s="66"/>
      <c r="I36" s="21">
        <f>IF(F36-H36&gt;0,IF(H37&gt;F37,(SUM(F36:F37)-(H36+H37)),F36-H36),0)</f>
        <v>15</v>
      </c>
    </row>
    <row r="37" spans="1:13" x14ac:dyDescent="0.25">
      <c r="B37" s="70"/>
      <c r="C37" s="25" t="s">
        <v>174</v>
      </c>
      <c r="D37" s="26" t="s">
        <v>77</v>
      </c>
      <c r="E37" s="27"/>
      <c r="F37" s="25">
        <v>5</v>
      </c>
      <c r="G37" s="65"/>
      <c r="H37" s="67"/>
      <c r="I37" s="28">
        <f t="shared" si="0"/>
        <v>5</v>
      </c>
    </row>
    <row r="38" spans="1:13" x14ac:dyDescent="0.25">
      <c r="B38" s="70"/>
      <c r="C38" s="29" t="s">
        <v>175</v>
      </c>
      <c r="D38" s="30" t="s">
        <v>75</v>
      </c>
      <c r="E38" s="17"/>
      <c r="F38" s="29">
        <v>5</v>
      </c>
      <c r="G38" s="65"/>
      <c r="H38" s="64"/>
      <c r="I38" s="18">
        <f t="shared" si="0"/>
        <v>5</v>
      </c>
    </row>
    <row r="39" spans="1:13" x14ac:dyDescent="0.25">
      <c r="B39" s="70"/>
      <c r="C39" s="29" t="s">
        <v>176</v>
      </c>
      <c r="D39" s="30" t="s">
        <v>122</v>
      </c>
      <c r="E39" s="17"/>
      <c r="F39" s="29">
        <v>1</v>
      </c>
      <c r="G39" s="65"/>
      <c r="H39" s="64"/>
      <c r="I39" s="18">
        <f t="shared" si="0"/>
        <v>1</v>
      </c>
    </row>
    <row r="40" spans="1:13" x14ac:dyDescent="0.25">
      <c r="B40" s="70"/>
      <c r="C40" s="29" t="s">
        <v>177</v>
      </c>
      <c r="D40" s="30" t="s">
        <v>73</v>
      </c>
      <c r="E40" s="17"/>
      <c r="F40" s="29">
        <v>1</v>
      </c>
      <c r="G40" s="65"/>
      <c r="H40" s="64"/>
      <c r="I40" s="18">
        <f t="shared" si="0"/>
        <v>1</v>
      </c>
    </row>
    <row r="41" spans="1:13" x14ac:dyDescent="0.25">
      <c r="B41" s="69" t="s">
        <v>87</v>
      </c>
      <c r="C41" s="29" t="s">
        <v>219</v>
      </c>
      <c r="D41" s="32" t="s">
        <v>132</v>
      </c>
      <c r="E41" s="17"/>
      <c r="F41" s="29">
        <v>10</v>
      </c>
      <c r="G41" s="65"/>
      <c r="H41" s="64"/>
      <c r="I41" s="18">
        <f t="shared" si="0"/>
        <v>10</v>
      </c>
    </row>
    <row r="42" spans="1:13" x14ac:dyDescent="0.25">
      <c r="B42" s="69"/>
      <c r="C42" s="29" t="s">
        <v>220</v>
      </c>
      <c r="D42" s="30" t="s">
        <v>131</v>
      </c>
      <c r="E42" s="17"/>
      <c r="F42" s="29">
        <v>10</v>
      </c>
      <c r="G42" s="65"/>
      <c r="H42" s="64"/>
      <c r="I42" s="18">
        <f t="shared" si="0"/>
        <v>10</v>
      </c>
    </row>
    <row r="43" spans="1:13" x14ac:dyDescent="0.25">
      <c r="B43" s="69"/>
      <c r="C43" s="29" t="s">
        <v>221</v>
      </c>
      <c r="D43" s="32" t="s">
        <v>86</v>
      </c>
      <c r="E43" s="17"/>
      <c r="F43" s="31">
        <v>10</v>
      </c>
      <c r="G43" s="65"/>
      <c r="H43" s="64"/>
      <c r="I43" s="18">
        <f t="shared" si="0"/>
        <v>10</v>
      </c>
    </row>
    <row r="44" spans="1:13" x14ac:dyDescent="0.25">
      <c r="B44" s="69"/>
      <c r="C44" s="29" t="s">
        <v>222</v>
      </c>
      <c r="D44" s="32" t="s">
        <v>112</v>
      </c>
      <c r="E44" s="17"/>
      <c r="F44" s="31">
        <v>10</v>
      </c>
      <c r="G44" s="65"/>
      <c r="H44" s="64"/>
      <c r="I44" s="18">
        <f t="shared" si="0"/>
        <v>10</v>
      </c>
    </row>
    <row r="45" spans="1:13" x14ac:dyDescent="0.25">
      <c r="B45" s="69"/>
      <c r="C45" s="21" t="s">
        <v>223</v>
      </c>
      <c r="D45" s="22" t="s">
        <v>113</v>
      </c>
      <c r="E45" s="23"/>
      <c r="F45" s="21">
        <v>16</v>
      </c>
      <c r="G45" s="65"/>
      <c r="H45" s="66"/>
      <c r="I45" s="24">
        <f t="shared" si="0"/>
        <v>16</v>
      </c>
    </row>
    <row r="46" spans="1:13" s="1" customFormat="1" x14ac:dyDescent="0.25">
      <c r="A46" s="2"/>
      <c r="B46" s="69"/>
      <c r="C46" s="25" t="s">
        <v>224</v>
      </c>
      <c r="D46" s="26" t="s">
        <v>211</v>
      </c>
      <c r="E46" s="27"/>
      <c r="F46" s="25">
        <v>1</v>
      </c>
      <c r="G46" s="65"/>
      <c r="H46" s="67"/>
      <c r="I46" s="28">
        <f t="shared" si="0"/>
        <v>1</v>
      </c>
      <c r="J46" s="2"/>
      <c r="K46" s="2"/>
      <c r="L46" s="2"/>
      <c r="M46" s="2"/>
    </row>
    <row r="47" spans="1:13" x14ac:dyDescent="0.25">
      <c r="B47" s="69"/>
      <c r="C47" s="25" t="s">
        <v>225</v>
      </c>
      <c r="D47" s="26" t="s">
        <v>212</v>
      </c>
      <c r="E47" s="27"/>
      <c r="F47" s="25">
        <v>1</v>
      </c>
      <c r="G47" s="65"/>
      <c r="H47" s="67"/>
      <c r="I47" s="28">
        <f t="shared" si="0"/>
        <v>1</v>
      </c>
    </row>
    <row r="48" spans="1:13" x14ac:dyDescent="0.25">
      <c r="B48" s="69"/>
      <c r="C48" s="25" t="s">
        <v>226</v>
      </c>
      <c r="D48" s="26" t="s">
        <v>213</v>
      </c>
      <c r="E48" s="27"/>
      <c r="F48" s="25">
        <v>1</v>
      </c>
      <c r="G48" s="65"/>
      <c r="H48" s="67"/>
      <c r="I48" s="28">
        <f t="shared" si="0"/>
        <v>1</v>
      </c>
    </row>
    <row r="49" spans="2:9" x14ac:dyDescent="0.25">
      <c r="B49" s="69"/>
      <c r="C49" s="25" t="s">
        <v>227</v>
      </c>
      <c r="D49" s="26" t="s">
        <v>214</v>
      </c>
      <c r="E49" s="27"/>
      <c r="F49" s="25">
        <v>1</v>
      </c>
      <c r="G49" s="65"/>
      <c r="H49" s="67"/>
      <c r="I49" s="28">
        <f t="shared" si="0"/>
        <v>1</v>
      </c>
    </row>
    <row r="50" spans="2:9" x14ac:dyDescent="0.25">
      <c r="B50" s="69"/>
      <c r="C50" s="29" t="s">
        <v>228</v>
      </c>
      <c r="D50" s="32" t="s">
        <v>85</v>
      </c>
      <c r="E50" s="17"/>
      <c r="F50" s="31">
        <v>1</v>
      </c>
      <c r="G50" s="65"/>
      <c r="H50" s="64"/>
      <c r="I50" s="18">
        <f t="shared" si="0"/>
        <v>1</v>
      </c>
    </row>
    <row r="51" spans="2:9" x14ac:dyDescent="0.25">
      <c r="B51" s="69" t="s">
        <v>82</v>
      </c>
      <c r="C51" s="25" t="s">
        <v>178</v>
      </c>
      <c r="D51" s="26" t="s">
        <v>81</v>
      </c>
      <c r="E51" s="27"/>
      <c r="F51" s="25">
        <v>15</v>
      </c>
      <c r="G51" s="65"/>
      <c r="H51" s="67"/>
      <c r="I51" s="28">
        <f t="shared" si="0"/>
        <v>15</v>
      </c>
    </row>
    <row r="52" spans="2:9" x14ac:dyDescent="0.25">
      <c r="B52" s="69"/>
      <c r="C52" s="21" t="s">
        <v>179</v>
      </c>
      <c r="D52" s="22" t="s">
        <v>114</v>
      </c>
      <c r="E52" s="23"/>
      <c r="F52" s="21">
        <v>10</v>
      </c>
      <c r="G52" s="65"/>
      <c r="H52" s="66"/>
      <c r="I52" s="21">
        <f>IF(F52-H52&gt;0,IF(H51&gt;F51,(SUM(F51:F52)-(H52+H51)),F52-H52),0)</f>
        <v>10</v>
      </c>
    </row>
    <row r="53" spans="2:9" x14ac:dyDescent="0.25">
      <c r="B53" s="69"/>
      <c r="C53" s="29" t="s">
        <v>180</v>
      </c>
      <c r="D53" s="30" t="s">
        <v>80</v>
      </c>
      <c r="E53" s="17"/>
      <c r="F53" s="31">
        <v>10</v>
      </c>
      <c r="G53" s="65"/>
      <c r="H53" s="64"/>
      <c r="I53" s="18">
        <f t="shared" si="0"/>
        <v>10</v>
      </c>
    </row>
    <row r="54" spans="2:9" x14ac:dyDescent="0.25">
      <c r="B54" s="69" t="s">
        <v>67</v>
      </c>
      <c r="C54" s="21" t="s">
        <v>181</v>
      </c>
      <c r="D54" s="22" t="s">
        <v>116</v>
      </c>
      <c r="E54" s="23"/>
      <c r="F54" s="21">
        <v>40</v>
      </c>
      <c r="G54" s="65"/>
      <c r="H54" s="66"/>
      <c r="I54" s="24">
        <f t="shared" si="0"/>
        <v>40</v>
      </c>
    </row>
    <row r="55" spans="2:9" x14ac:dyDescent="0.25">
      <c r="B55" s="69"/>
      <c r="C55" s="25" t="s">
        <v>182</v>
      </c>
      <c r="D55" s="26" t="s">
        <v>65</v>
      </c>
      <c r="E55" s="27"/>
      <c r="F55" s="25">
        <v>5</v>
      </c>
      <c r="G55" s="65"/>
      <c r="H55" s="67"/>
      <c r="I55" s="28">
        <f t="shared" si="0"/>
        <v>5</v>
      </c>
    </row>
    <row r="56" spans="2:9" x14ac:dyDescent="0.25">
      <c r="B56" s="69"/>
      <c r="C56" s="25" t="s">
        <v>183</v>
      </c>
      <c r="D56" s="26" t="s">
        <v>66</v>
      </c>
      <c r="E56" s="27"/>
      <c r="F56" s="25">
        <v>5</v>
      </c>
      <c r="G56" s="65"/>
      <c r="H56" s="67"/>
      <c r="I56" s="28">
        <f t="shared" si="0"/>
        <v>5</v>
      </c>
    </row>
    <row r="57" spans="2:9" x14ac:dyDescent="0.25">
      <c r="B57" s="69"/>
      <c r="C57" s="29" t="s">
        <v>184</v>
      </c>
      <c r="D57" s="32" t="s">
        <v>63</v>
      </c>
      <c r="E57" s="17"/>
      <c r="F57" s="31">
        <v>5</v>
      </c>
      <c r="G57" s="65"/>
      <c r="H57" s="64"/>
      <c r="I57" s="18">
        <f t="shared" si="0"/>
        <v>5</v>
      </c>
    </row>
    <row r="58" spans="2:9" x14ac:dyDescent="0.25">
      <c r="B58" s="69"/>
      <c r="C58" s="29" t="s">
        <v>185</v>
      </c>
      <c r="D58" s="32" t="s">
        <v>64</v>
      </c>
      <c r="E58" s="17"/>
      <c r="F58" s="31">
        <v>50</v>
      </c>
      <c r="G58" s="65"/>
      <c r="H58" s="64"/>
      <c r="I58" s="18">
        <f t="shared" si="0"/>
        <v>50</v>
      </c>
    </row>
    <row r="59" spans="2:9" x14ac:dyDescent="0.25">
      <c r="B59" s="69"/>
      <c r="C59" s="29" t="s">
        <v>186</v>
      </c>
      <c r="D59" s="32" t="s">
        <v>115</v>
      </c>
      <c r="E59" s="17"/>
      <c r="F59" s="31">
        <v>5</v>
      </c>
      <c r="G59" s="65"/>
      <c r="H59" s="64"/>
      <c r="I59" s="18">
        <f t="shared" si="0"/>
        <v>5</v>
      </c>
    </row>
    <row r="60" spans="2:9" x14ac:dyDescent="0.25">
      <c r="B60" s="69" t="s">
        <v>84</v>
      </c>
      <c r="C60" s="21" t="s">
        <v>194</v>
      </c>
      <c r="D60" s="22" t="s">
        <v>117</v>
      </c>
      <c r="E60" s="23"/>
      <c r="F60" s="21">
        <v>10</v>
      </c>
      <c r="G60" s="65"/>
      <c r="H60" s="66"/>
      <c r="I60" s="21">
        <f>IF(F60-H60&gt;0,IF(H61&gt;F61,(SUM(F60:F61)-(H60+H61)),F60-H60),0)</f>
        <v>10</v>
      </c>
    </row>
    <row r="61" spans="2:9" x14ac:dyDescent="0.25">
      <c r="B61" s="69"/>
      <c r="C61" s="25" t="s">
        <v>195</v>
      </c>
      <c r="D61" s="26" t="s">
        <v>83</v>
      </c>
      <c r="E61" s="27"/>
      <c r="F61" s="25">
        <v>10</v>
      </c>
      <c r="G61" s="65"/>
      <c r="H61" s="67"/>
      <c r="I61" s="28">
        <f t="shared" si="0"/>
        <v>10</v>
      </c>
    </row>
    <row r="62" spans="2:9" x14ac:dyDescent="0.25">
      <c r="B62" s="70" t="s">
        <v>60</v>
      </c>
      <c r="C62" s="29" t="s">
        <v>187</v>
      </c>
      <c r="D62" s="32" t="s">
        <v>54</v>
      </c>
      <c r="E62" s="17"/>
      <c r="F62" s="31">
        <v>5</v>
      </c>
      <c r="G62" s="65"/>
      <c r="H62" s="64"/>
      <c r="I62" s="18">
        <f t="shared" si="0"/>
        <v>5</v>
      </c>
    </row>
    <row r="63" spans="2:9" x14ac:dyDescent="0.25">
      <c r="B63" s="70"/>
      <c r="C63" s="29" t="s">
        <v>188</v>
      </c>
      <c r="D63" s="32" t="s">
        <v>56</v>
      </c>
      <c r="E63" s="17"/>
      <c r="F63" s="31">
        <v>9</v>
      </c>
      <c r="G63" s="65"/>
      <c r="H63" s="64"/>
      <c r="I63" s="18">
        <f t="shared" si="0"/>
        <v>9</v>
      </c>
    </row>
    <row r="64" spans="2:9" x14ac:dyDescent="0.25">
      <c r="B64" s="70"/>
      <c r="C64" s="29" t="s">
        <v>189</v>
      </c>
      <c r="D64" s="30" t="s">
        <v>57</v>
      </c>
      <c r="E64" s="17"/>
      <c r="F64" s="29">
        <v>1</v>
      </c>
      <c r="G64" s="65"/>
      <c r="H64" s="64"/>
      <c r="I64" s="18">
        <f t="shared" si="0"/>
        <v>1</v>
      </c>
    </row>
    <row r="65" spans="2:9" x14ac:dyDescent="0.25">
      <c r="B65" s="70"/>
      <c r="C65" s="29" t="s">
        <v>190</v>
      </c>
      <c r="D65" s="30" t="s">
        <v>59</v>
      </c>
      <c r="E65" s="17"/>
      <c r="F65" s="29">
        <v>25</v>
      </c>
      <c r="G65" s="65"/>
      <c r="H65" s="64"/>
      <c r="I65" s="18">
        <f t="shared" si="0"/>
        <v>25</v>
      </c>
    </row>
    <row r="66" spans="2:9" x14ac:dyDescent="0.25">
      <c r="B66" s="70"/>
      <c r="C66" s="29" t="s">
        <v>191</v>
      </c>
      <c r="D66" s="30" t="s">
        <v>58</v>
      </c>
      <c r="E66" s="17"/>
      <c r="F66" s="29">
        <v>10</v>
      </c>
      <c r="G66" s="65"/>
      <c r="H66" s="64"/>
      <c r="I66" s="18">
        <f t="shared" si="0"/>
        <v>10</v>
      </c>
    </row>
    <row r="67" spans="2:9" x14ac:dyDescent="0.25">
      <c r="B67" s="70"/>
      <c r="C67" s="29" t="s">
        <v>192</v>
      </c>
      <c r="D67" s="30" t="s">
        <v>55</v>
      </c>
      <c r="E67" s="17"/>
      <c r="F67" s="29">
        <v>10</v>
      </c>
      <c r="G67" s="65"/>
      <c r="H67" s="64"/>
      <c r="I67" s="18">
        <f t="shared" si="0"/>
        <v>10</v>
      </c>
    </row>
    <row r="68" spans="2:9" x14ac:dyDescent="0.25">
      <c r="B68" s="70"/>
      <c r="C68" s="29" t="s">
        <v>193</v>
      </c>
      <c r="D68" s="30" t="s">
        <v>298</v>
      </c>
      <c r="E68" s="17"/>
      <c r="F68" s="29">
        <v>3</v>
      </c>
      <c r="G68" s="65"/>
      <c r="H68" s="64"/>
      <c r="I68" s="18">
        <f t="shared" si="0"/>
        <v>3</v>
      </c>
    </row>
    <row r="69" spans="2:9" ht="15" customHeight="1" x14ac:dyDescent="0.25">
      <c r="B69" s="69" t="s">
        <v>52</v>
      </c>
      <c r="C69" s="29" t="s">
        <v>196</v>
      </c>
      <c r="D69" s="33" t="s">
        <v>124</v>
      </c>
      <c r="E69" s="17"/>
      <c r="F69" s="31">
        <v>20</v>
      </c>
      <c r="G69" s="65"/>
      <c r="H69" s="64"/>
      <c r="I69" s="18">
        <f t="shared" ref="I69:I80" si="1">IF(F69-H69&gt;0,F69-H69,0)</f>
        <v>20</v>
      </c>
    </row>
    <row r="70" spans="2:9" x14ac:dyDescent="0.25">
      <c r="B70" s="69"/>
      <c r="C70" s="29" t="s">
        <v>197</v>
      </c>
      <c r="D70" s="33" t="s">
        <v>123</v>
      </c>
      <c r="E70" s="17"/>
      <c r="F70" s="34">
        <v>20</v>
      </c>
      <c r="G70" s="65"/>
      <c r="H70" s="64"/>
      <c r="I70" s="18">
        <f t="shared" si="1"/>
        <v>20</v>
      </c>
    </row>
    <row r="71" spans="2:9" x14ac:dyDescent="0.25">
      <c r="B71" s="69"/>
      <c r="C71" s="29" t="s">
        <v>198</v>
      </c>
      <c r="D71" s="33" t="s">
        <v>129</v>
      </c>
      <c r="E71" s="17"/>
      <c r="F71" s="34">
        <v>110</v>
      </c>
      <c r="G71" s="65"/>
      <c r="H71" s="64"/>
      <c r="I71" s="18">
        <f t="shared" si="1"/>
        <v>110</v>
      </c>
    </row>
    <row r="72" spans="2:9" x14ac:dyDescent="0.25">
      <c r="B72" s="69"/>
      <c r="C72" s="29" t="s">
        <v>199</v>
      </c>
      <c r="D72" s="32" t="s">
        <v>125</v>
      </c>
      <c r="E72" s="17"/>
      <c r="F72" s="31">
        <v>10</v>
      </c>
      <c r="G72" s="65"/>
      <c r="H72" s="64"/>
      <c r="I72" s="18">
        <f t="shared" si="1"/>
        <v>10</v>
      </c>
    </row>
    <row r="73" spans="2:9" x14ac:dyDescent="0.25">
      <c r="B73" s="69"/>
      <c r="C73" s="29" t="s">
        <v>200</v>
      </c>
      <c r="D73" s="32" t="s">
        <v>133</v>
      </c>
      <c r="E73" s="17"/>
      <c r="F73" s="31">
        <v>20</v>
      </c>
      <c r="G73" s="65"/>
      <c r="H73" s="64"/>
      <c r="I73" s="18">
        <f t="shared" si="1"/>
        <v>20</v>
      </c>
    </row>
    <row r="74" spans="2:9" x14ac:dyDescent="0.25">
      <c r="B74" s="69"/>
      <c r="C74" s="29" t="s">
        <v>201</v>
      </c>
      <c r="D74" s="32" t="s">
        <v>126</v>
      </c>
      <c r="E74" s="17"/>
      <c r="F74" s="31">
        <v>20</v>
      </c>
      <c r="G74" s="65"/>
      <c r="H74" s="64"/>
      <c r="I74" s="18">
        <f t="shared" si="1"/>
        <v>20</v>
      </c>
    </row>
    <row r="75" spans="2:9" x14ac:dyDescent="0.25">
      <c r="B75" s="69"/>
      <c r="C75" s="29" t="s">
        <v>202</v>
      </c>
      <c r="D75" s="32" t="s">
        <v>127</v>
      </c>
      <c r="E75" s="17"/>
      <c r="F75" s="31">
        <v>20</v>
      </c>
      <c r="G75" s="65"/>
      <c r="H75" s="64"/>
      <c r="I75" s="18">
        <f t="shared" si="1"/>
        <v>20</v>
      </c>
    </row>
    <row r="76" spans="2:9" ht="25.5" x14ac:dyDescent="0.25">
      <c r="B76" s="69" t="s">
        <v>72</v>
      </c>
      <c r="C76" s="29" t="s">
        <v>203</v>
      </c>
      <c r="D76" s="32" t="s">
        <v>128</v>
      </c>
      <c r="E76" s="17"/>
      <c r="F76" s="31">
        <v>5</v>
      </c>
      <c r="G76" s="65"/>
      <c r="H76" s="64"/>
      <c r="I76" s="18">
        <f t="shared" si="1"/>
        <v>5</v>
      </c>
    </row>
    <row r="77" spans="2:9" x14ac:dyDescent="0.25">
      <c r="B77" s="69"/>
      <c r="C77" s="29" t="s">
        <v>204</v>
      </c>
      <c r="D77" s="32" t="s">
        <v>71</v>
      </c>
      <c r="E77" s="17"/>
      <c r="F77" s="31">
        <v>10</v>
      </c>
      <c r="G77" s="65"/>
      <c r="H77" s="64"/>
      <c r="I77" s="18">
        <f t="shared" si="1"/>
        <v>10</v>
      </c>
    </row>
    <row r="78" spans="2:9" x14ac:dyDescent="0.25">
      <c r="B78" s="69" t="s">
        <v>62</v>
      </c>
      <c r="C78" s="25" t="s">
        <v>205</v>
      </c>
      <c r="D78" s="26" t="s">
        <v>61</v>
      </c>
      <c r="E78" s="27"/>
      <c r="F78" s="25">
        <v>2</v>
      </c>
      <c r="G78" s="65"/>
      <c r="H78" s="67"/>
      <c r="I78" s="28">
        <f t="shared" si="1"/>
        <v>2</v>
      </c>
    </row>
    <row r="79" spans="2:9" x14ac:dyDescent="0.25">
      <c r="B79" s="69"/>
      <c r="C79" s="25" t="s">
        <v>206</v>
      </c>
      <c r="D79" s="26" t="s">
        <v>209</v>
      </c>
      <c r="E79" s="27"/>
      <c r="F79" s="25">
        <v>3</v>
      </c>
      <c r="G79" s="65"/>
      <c r="H79" s="67"/>
      <c r="I79" s="28">
        <f t="shared" si="1"/>
        <v>3</v>
      </c>
    </row>
    <row r="80" spans="2:9" x14ac:dyDescent="0.25">
      <c r="B80" s="69"/>
      <c r="C80" s="21" t="s">
        <v>207</v>
      </c>
      <c r="D80" s="22" t="s">
        <v>210</v>
      </c>
      <c r="E80" s="23"/>
      <c r="F80" s="21">
        <v>20</v>
      </c>
      <c r="G80" s="65"/>
      <c r="H80" s="66"/>
      <c r="I80" s="24">
        <f t="shared" si="1"/>
        <v>20</v>
      </c>
    </row>
  </sheetData>
  <sheetProtection sheet="1" objects="1" scenarios="1" selectLockedCells="1"/>
  <mergeCells count="17">
    <mergeCell ref="B23:B27"/>
    <mergeCell ref="B2:I2"/>
    <mergeCell ref="B1:I1"/>
    <mergeCell ref="B69:B75"/>
    <mergeCell ref="B76:B77"/>
    <mergeCell ref="B29:B31"/>
    <mergeCell ref="B4:B6"/>
    <mergeCell ref="B7:B11"/>
    <mergeCell ref="B12:B19"/>
    <mergeCell ref="B20:B22"/>
    <mergeCell ref="B78:B80"/>
    <mergeCell ref="B32:B40"/>
    <mergeCell ref="B41:B50"/>
    <mergeCell ref="B51:B53"/>
    <mergeCell ref="B54:B59"/>
    <mergeCell ref="B60:B61"/>
    <mergeCell ref="B62:B68"/>
  </mergeCells>
  <pageMargins left="0.23622047244094491" right="0.23622047244094491" top="0.19685039370078741" bottom="0.19685039370078741" header="0.31496062992125984" footer="0.31496062992125984"/>
  <pageSetup paperSize="9" scale="62" fitToHeight="0" orientation="portrait" verticalDpi="599" r:id="rId1"/>
  <headerFooter>
    <oddFooter>&amp;C&amp;9Page 2</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showGridLines="0" zoomScale="90" zoomScaleNormal="90" workbookViewId="0">
      <selection activeCell="H6" sqref="H6"/>
    </sheetView>
  </sheetViews>
  <sheetFormatPr defaultColWidth="9.140625" defaultRowHeight="15" x14ac:dyDescent="0.25"/>
  <cols>
    <col min="1" max="1" width="4" style="2" customWidth="1"/>
    <col min="2" max="2" width="5.5703125" style="53" customWidth="1"/>
    <col min="3" max="3" width="37.7109375" style="53" customWidth="1"/>
    <col min="4" max="4" width="8.140625" style="53" bestFit="1" customWidth="1"/>
    <col min="5" max="5" width="9.85546875" style="53" bestFit="1" customWidth="1"/>
    <col min="6" max="6" width="71.7109375" style="54" customWidth="1"/>
    <col min="7" max="7" width="7.42578125" style="53" customWidth="1"/>
    <col min="8" max="8" width="11" style="3" customWidth="1"/>
    <col min="9" max="9" width="10.85546875" style="3" customWidth="1"/>
    <col min="10" max="10" width="11.7109375" style="55" customWidth="1"/>
    <col min="11" max="11" width="4" style="2" customWidth="1"/>
    <col min="12" max="13" width="9.140625" style="2"/>
    <col min="14" max="14" width="10.140625" style="2" bestFit="1" customWidth="1"/>
    <col min="15" max="16384" width="9.140625" style="2"/>
  </cols>
  <sheetData>
    <row r="1" spans="2:13" ht="15" customHeight="1" x14ac:dyDescent="0.25">
      <c r="B1" s="74" t="s">
        <v>307</v>
      </c>
      <c r="C1" s="74"/>
      <c r="D1" s="74"/>
      <c r="E1" s="74"/>
      <c r="F1" s="74"/>
      <c r="G1" s="74"/>
      <c r="H1" s="74"/>
      <c r="I1" s="74"/>
      <c r="J1" s="74"/>
    </row>
    <row r="2" spans="2:13" s="3" customFormat="1" ht="46.5" customHeight="1" x14ac:dyDescent="0.2">
      <c r="B2" s="72" t="s">
        <v>309</v>
      </c>
      <c r="C2" s="72"/>
      <c r="D2" s="72"/>
      <c r="E2" s="72"/>
      <c r="F2" s="72"/>
      <c r="G2" s="72"/>
      <c r="H2" s="72"/>
      <c r="I2" s="72"/>
      <c r="J2" s="72"/>
    </row>
    <row r="3" spans="2:13" ht="25.5" x14ac:dyDescent="0.25">
      <c r="B3" s="40" t="s">
        <v>162</v>
      </c>
      <c r="C3" s="9" t="s">
        <v>218</v>
      </c>
      <c r="D3" s="40" t="s">
        <v>134</v>
      </c>
      <c r="E3" s="9" t="s">
        <v>277</v>
      </c>
      <c r="F3" s="9" t="s">
        <v>0</v>
      </c>
      <c r="G3" s="42" t="s">
        <v>161</v>
      </c>
      <c r="H3" s="57" t="s">
        <v>305</v>
      </c>
      <c r="I3" s="58" t="s">
        <v>164</v>
      </c>
      <c r="J3" s="9" t="s">
        <v>165</v>
      </c>
    </row>
    <row r="4" spans="2:13" x14ac:dyDescent="0.25">
      <c r="B4" s="83" t="s">
        <v>1</v>
      </c>
      <c r="C4" s="82" t="s">
        <v>25</v>
      </c>
      <c r="D4" s="10" t="s">
        <v>236</v>
      </c>
      <c r="E4" s="10" t="s">
        <v>28</v>
      </c>
      <c r="F4" s="11" t="s">
        <v>26</v>
      </c>
      <c r="G4" s="12">
        <v>1</v>
      </c>
      <c r="H4" s="59"/>
      <c r="I4" s="60"/>
      <c r="J4" s="13">
        <f>IF(G4-I4&gt;0,G4-I4,0)</f>
        <v>1</v>
      </c>
    </row>
    <row r="5" spans="2:13" x14ac:dyDescent="0.25">
      <c r="B5" s="84"/>
      <c r="C5" s="82"/>
      <c r="D5" s="10" t="s">
        <v>237</v>
      </c>
      <c r="E5" s="10" t="s">
        <v>28</v>
      </c>
      <c r="F5" s="11" t="s">
        <v>27</v>
      </c>
      <c r="G5" s="12">
        <v>1</v>
      </c>
      <c r="H5" s="59"/>
      <c r="I5" s="60"/>
      <c r="J5" s="13">
        <f t="shared" ref="J5:J59" si="0">IF(G5-I5&gt;0,G5-I5,0)</f>
        <v>1</v>
      </c>
    </row>
    <row r="6" spans="2:13" x14ac:dyDescent="0.25">
      <c r="B6" s="84"/>
      <c r="C6" s="43" t="s">
        <v>232</v>
      </c>
      <c r="D6" s="10" t="s">
        <v>238</v>
      </c>
      <c r="E6" s="10" t="s">
        <v>28</v>
      </c>
      <c r="F6" s="11" t="s">
        <v>319</v>
      </c>
      <c r="G6" s="12">
        <v>1</v>
      </c>
      <c r="H6" s="59"/>
      <c r="I6" s="60"/>
      <c r="J6" s="10">
        <f t="shared" si="0"/>
        <v>1</v>
      </c>
    </row>
    <row r="7" spans="2:13" x14ac:dyDescent="0.25">
      <c r="B7" s="84"/>
      <c r="C7" s="44" t="s">
        <v>31</v>
      </c>
      <c r="D7" s="10" t="s">
        <v>239</v>
      </c>
      <c r="E7" s="10" t="s">
        <v>233</v>
      </c>
      <c r="F7" s="11" t="s">
        <v>32</v>
      </c>
      <c r="G7" s="12">
        <v>1</v>
      </c>
      <c r="H7" s="59"/>
      <c r="I7" s="60"/>
      <c r="J7" s="10">
        <f t="shared" si="0"/>
        <v>1</v>
      </c>
    </row>
    <row r="8" spans="2:13" ht="25.5" x14ac:dyDescent="0.25">
      <c r="B8" s="84"/>
      <c r="C8" s="43" t="s">
        <v>234</v>
      </c>
      <c r="D8" s="10" t="s">
        <v>240</v>
      </c>
      <c r="E8" s="10" t="s">
        <v>233</v>
      </c>
      <c r="F8" s="11" t="s">
        <v>230</v>
      </c>
      <c r="G8" s="12">
        <v>4</v>
      </c>
      <c r="H8" s="61"/>
      <c r="I8" s="62"/>
      <c r="J8" s="14">
        <f t="shared" si="0"/>
        <v>4</v>
      </c>
    </row>
    <row r="9" spans="2:13" x14ac:dyDescent="0.25">
      <c r="B9" s="84"/>
      <c r="C9" s="43" t="s">
        <v>25</v>
      </c>
      <c r="D9" s="10" t="s">
        <v>241</v>
      </c>
      <c r="E9" s="10" t="s">
        <v>233</v>
      </c>
      <c r="F9" s="15" t="s">
        <v>231</v>
      </c>
      <c r="G9" s="12">
        <v>1</v>
      </c>
      <c r="H9" s="61"/>
      <c r="I9" s="62"/>
      <c r="J9" s="14">
        <f t="shared" si="0"/>
        <v>1</v>
      </c>
    </row>
    <row r="10" spans="2:13" x14ac:dyDescent="0.25">
      <c r="B10" s="85"/>
      <c r="C10" s="43" t="s">
        <v>235</v>
      </c>
      <c r="D10" s="10" t="s">
        <v>242</v>
      </c>
      <c r="E10" s="10" t="s">
        <v>229</v>
      </c>
      <c r="F10" s="16" t="s">
        <v>33</v>
      </c>
      <c r="G10" s="17">
        <v>1</v>
      </c>
      <c r="H10" s="61"/>
      <c r="I10" s="62"/>
      <c r="J10" s="14">
        <f t="shared" si="0"/>
        <v>1</v>
      </c>
    </row>
    <row r="11" spans="2:13" x14ac:dyDescent="0.25">
      <c r="B11" s="77"/>
      <c r="C11" s="78"/>
      <c r="D11" s="78"/>
      <c r="E11" s="78"/>
      <c r="F11" s="78"/>
      <c r="G11" s="78"/>
      <c r="H11" s="78"/>
      <c r="I11" s="78"/>
      <c r="J11" s="79"/>
    </row>
    <row r="12" spans="2:13" x14ac:dyDescent="0.25">
      <c r="B12" s="80" t="s">
        <v>2</v>
      </c>
      <c r="C12" s="44" t="s">
        <v>31</v>
      </c>
      <c r="D12" s="10" t="s">
        <v>243</v>
      </c>
      <c r="E12" s="46" t="s">
        <v>44</v>
      </c>
      <c r="F12" s="43" t="s">
        <v>43</v>
      </c>
      <c r="G12" s="47">
        <v>1</v>
      </c>
      <c r="H12" s="61"/>
      <c r="I12" s="62"/>
      <c r="J12" s="18">
        <f t="shared" si="0"/>
        <v>1</v>
      </c>
    </row>
    <row r="13" spans="2:13" ht="25.5" x14ac:dyDescent="0.25">
      <c r="B13" s="86"/>
      <c r="C13" s="43" t="s">
        <v>45</v>
      </c>
      <c r="D13" s="10" t="s">
        <v>244</v>
      </c>
      <c r="E13" s="46" t="s">
        <v>44</v>
      </c>
      <c r="F13" s="43" t="s">
        <v>46</v>
      </c>
      <c r="G13" s="47">
        <v>2</v>
      </c>
      <c r="H13" s="63"/>
      <c r="I13" s="64"/>
      <c r="J13" s="18">
        <f t="shared" si="0"/>
        <v>2</v>
      </c>
      <c r="M13"/>
    </row>
    <row r="14" spans="2:13" ht="25.5" x14ac:dyDescent="0.25">
      <c r="B14" s="86"/>
      <c r="C14" s="43" t="s">
        <v>234</v>
      </c>
      <c r="D14" s="10" t="s">
        <v>245</v>
      </c>
      <c r="E14" s="46" t="s">
        <v>44</v>
      </c>
      <c r="F14" s="43" t="s">
        <v>47</v>
      </c>
      <c r="G14" s="47">
        <v>3</v>
      </c>
      <c r="H14" s="63"/>
      <c r="I14" s="64"/>
      <c r="J14" s="18">
        <f t="shared" si="0"/>
        <v>3</v>
      </c>
      <c r="M14"/>
    </row>
    <row r="15" spans="2:13" x14ac:dyDescent="0.25">
      <c r="B15" s="86"/>
      <c r="C15" s="82" t="s">
        <v>35</v>
      </c>
      <c r="D15" s="10" t="s">
        <v>246</v>
      </c>
      <c r="E15" s="46" t="s">
        <v>28</v>
      </c>
      <c r="F15" s="43" t="s">
        <v>36</v>
      </c>
      <c r="G15" s="47">
        <v>1</v>
      </c>
      <c r="H15" s="63"/>
      <c r="I15" s="64"/>
      <c r="J15" s="18">
        <f t="shared" si="0"/>
        <v>1</v>
      </c>
    </row>
    <row r="16" spans="2:13" x14ac:dyDescent="0.25">
      <c r="B16" s="86"/>
      <c r="C16" s="82"/>
      <c r="D16" s="10" t="s">
        <v>247</v>
      </c>
      <c r="E16" s="46" t="s">
        <v>28</v>
      </c>
      <c r="F16" s="43" t="s">
        <v>37</v>
      </c>
      <c r="G16" s="47">
        <v>1</v>
      </c>
      <c r="H16" s="63"/>
      <c r="I16" s="64"/>
      <c r="J16" s="18">
        <f t="shared" si="0"/>
        <v>1</v>
      </c>
    </row>
    <row r="17" spans="1:11" x14ac:dyDescent="0.25">
      <c r="B17" s="86"/>
      <c r="C17" s="43" t="s">
        <v>25</v>
      </c>
      <c r="D17" s="10" t="s">
        <v>248</v>
      </c>
      <c r="E17" s="46" t="s">
        <v>28</v>
      </c>
      <c r="F17" s="43" t="s">
        <v>38</v>
      </c>
      <c r="G17" s="47">
        <v>1</v>
      </c>
      <c r="H17" s="63"/>
      <c r="I17" s="64"/>
      <c r="J17" s="18">
        <f t="shared" si="0"/>
        <v>1</v>
      </c>
    </row>
    <row r="18" spans="1:11" x14ac:dyDescent="0.25">
      <c r="B18" s="86"/>
      <c r="C18" s="45" t="s">
        <v>39</v>
      </c>
      <c r="D18" s="10" t="s">
        <v>249</v>
      </c>
      <c r="E18" s="46" t="s">
        <v>28</v>
      </c>
      <c r="F18" s="43" t="s">
        <v>40</v>
      </c>
      <c r="G18" s="47">
        <v>1</v>
      </c>
      <c r="H18" s="63"/>
      <c r="I18" s="64"/>
      <c r="J18" s="18">
        <f t="shared" si="0"/>
        <v>1</v>
      </c>
    </row>
    <row r="19" spans="1:11" x14ac:dyDescent="0.25">
      <c r="B19" s="86"/>
      <c r="C19" s="45" t="s">
        <v>254</v>
      </c>
      <c r="D19" s="10" t="s">
        <v>250</v>
      </c>
      <c r="E19" s="46" t="s">
        <v>28</v>
      </c>
      <c r="F19" s="43" t="s">
        <v>41</v>
      </c>
      <c r="G19" s="47">
        <v>7</v>
      </c>
      <c r="H19" s="63"/>
      <c r="I19" s="64"/>
      <c r="J19" s="18">
        <f t="shared" si="0"/>
        <v>7</v>
      </c>
    </row>
    <row r="20" spans="1:11" x14ac:dyDescent="0.25">
      <c r="B20" s="86"/>
      <c r="C20" s="43" t="s">
        <v>29</v>
      </c>
      <c r="D20" s="10" t="s">
        <v>251</v>
      </c>
      <c r="E20" s="46" t="s">
        <v>30</v>
      </c>
      <c r="F20" s="43" t="s">
        <v>42</v>
      </c>
      <c r="G20" s="47">
        <v>1</v>
      </c>
      <c r="H20" s="63"/>
      <c r="I20" s="64"/>
      <c r="J20" s="18">
        <f t="shared" si="0"/>
        <v>1</v>
      </c>
    </row>
    <row r="21" spans="1:11" x14ac:dyDescent="0.25">
      <c r="B21" s="86"/>
      <c r="C21" s="45" t="s">
        <v>254</v>
      </c>
      <c r="D21" s="10" t="s">
        <v>252</v>
      </c>
      <c r="E21" s="46" t="s">
        <v>30</v>
      </c>
      <c r="F21" s="43" t="s">
        <v>41</v>
      </c>
      <c r="G21" s="47">
        <v>11</v>
      </c>
      <c r="H21" s="63"/>
      <c r="I21" s="64"/>
      <c r="J21" s="18">
        <f t="shared" si="0"/>
        <v>11</v>
      </c>
    </row>
    <row r="22" spans="1:11" x14ac:dyDescent="0.25">
      <c r="B22" s="81"/>
      <c r="C22" s="43" t="s">
        <v>235</v>
      </c>
      <c r="D22" s="10" t="s">
        <v>253</v>
      </c>
      <c r="E22" s="46" t="s">
        <v>34</v>
      </c>
      <c r="F22" s="43" t="s">
        <v>33</v>
      </c>
      <c r="G22" s="47">
        <v>1</v>
      </c>
      <c r="H22" s="63"/>
      <c r="I22" s="64"/>
      <c r="J22" s="18">
        <f t="shared" si="0"/>
        <v>1</v>
      </c>
    </row>
    <row r="23" spans="1:11" x14ac:dyDescent="0.25">
      <c r="B23" s="77"/>
      <c r="C23" s="78"/>
      <c r="D23" s="78"/>
      <c r="E23" s="78"/>
      <c r="F23" s="78"/>
      <c r="G23" s="78"/>
      <c r="H23" s="78"/>
      <c r="I23" s="78"/>
      <c r="J23" s="79"/>
    </row>
    <row r="24" spans="1:11" s="4" customFormat="1" ht="25.5" x14ac:dyDescent="0.25">
      <c r="A24" s="2"/>
      <c r="B24" s="83" t="s">
        <v>3</v>
      </c>
      <c r="C24" s="44" t="s">
        <v>31</v>
      </c>
      <c r="D24" s="12" t="s">
        <v>286</v>
      </c>
      <c r="E24" s="46" t="s">
        <v>44</v>
      </c>
      <c r="F24" s="43" t="s">
        <v>51</v>
      </c>
      <c r="G24" s="47">
        <v>1</v>
      </c>
      <c r="H24" s="63"/>
      <c r="I24" s="64"/>
      <c r="J24" s="18">
        <f t="shared" si="0"/>
        <v>1</v>
      </c>
      <c r="K24" s="2"/>
    </row>
    <row r="25" spans="1:11" ht="25.5" x14ac:dyDescent="0.25">
      <c r="B25" s="84"/>
      <c r="C25" s="45" t="s">
        <v>45</v>
      </c>
      <c r="D25" s="48" t="s">
        <v>287</v>
      </c>
      <c r="E25" s="46" t="s">
        <v>44</v>
      </c>
      <c r="F25" s="43" t="s">
        <v>46</v>
      </c>
      <c r="G25" s="47">
        <v>2</v>
      </c>
      <c r="H25" s="63"/>
      <c r="I25" s="64"/>
      <c r="J25" s="18">
        <f t="shared" si="0"/>
        <v>2</v>
      </c>
    </row>
    <row r="26" spans="1:11" ht="25.5" x14ac:dyDescent="0.25">
      <c r="B26" s="84"/>
      <c r="C26" s="43" t="s">
        <v>254</v>
      </c>
      <c r="D26" s="12" t="s">
        <v>288</v>
      </c>
      <c r="E26" s="46" t="s">
        <v>44</v>
      </c>
      <c r="F26" s="43" t="s">
        <v>120</v>
      </c>
      <c r="G26" s="47">
        <v>5</v>
      </c>
      <c r="H26" s="65"/>
      <c r="I26" s="64"/>
      <c r="J26" s="18">
        <f t="shared" si="0"/>
        <v>5</v>
      </c>
    </row>
    <row r="27" spans="1:11" x14ac:dyDescent="0.25">
      <c r="B27" s="84"/>
      <c r="C27" s="82" t="s">
        <v>39</v>
      </c>
      <c r="D27" s="48" t="s">
        <v>289</v>
      </c>
      <c r="E27" s="46" t="s">
        <v>28</v>
      </c>
      <c r="F27" s="43" t="s">
        <v>48</v>
      </c>
      <c r="G27" s="47">
        <v>1</v>
      </c>
      <c r="H27" s="65"/>
      <c r="I27" s="64"/>
      <c r="J27" s="18">
        <f t="shared" si="0"/>
        <v>1</v>
      </c>
    </row>
    <row r="28" spans="1:11" x14ac:dyDescent="0.25">
      <c r="B28" s="84"/>
      <c r="C28" s="82"/>
      <c r="D28" s="12" t="s">
        <v>290</v>
      </c>
      <c r="E28" s="46" t="s">
        <v>28</v>
      </c>
      <c r="F28" s="43" t="s">
        <v>49</v>
      </c>
      <c r="G28" s="47">
        <v>1</v>
      </c>
      <c r="H28" s="65"/>
      <c r="I28" s="64"/>
      <c r="J28" s="18">
        <f t="shared" si="0"/>
        <v>1</v>
      </c>
    </row>
    <row r="29" spans="1:11" x14ac:dyDescent="0.25">
      <c r="B29" s="84"/>
      <c r="C29" s="45" t="s">
        <v>254</v>
      </c>
      <c r="D29" s="48" t="s">
        <v>291</v>
      </c>
      <c r="E29" s="46" t="s">
        <v>28</v>
      </c>
      <c r="F29" s="43" t="s">
        <v>41</v>
      </c>
      <c r="G29" s="47">
        <v>5</v>
      </c>
      <c r="H29" s="65"/>
      <c r="I29" s="64"/>
      <c r="J29" s="18">
        <f t="shared" si="0"/>
        <v>5</v>
      </c>
    </row>
    <row r="30" spans="1:11" x14ac:dyDescent="0.25">
      <c r="B30" s="84"/>
      <c r="C30" s="45" t="s">
        <v>29</v>
      </c>
      <c r="D30" s="12" t="s">
        <v>292</v>
      </c>
      <c r="E30" s="46" t="s">
        <v>30</v>
      </c>
      <c r="F30" s="43" t="s">
        <v>50</v>
      </c>
      <c r="G30" s="47">
        <v>1</v>
      </c>
      <c r="H30" s="65"/>
      <c r="I30" s="64"/>
      <c r="J30" s="18">
        <f t="shared" si="0"/>
        <v>1</v>
      </c>
    </row>
    <row r="31" spans="1:11" x14ac:dyDescent="0.25">
      <c r="B31" s="84"/>
      <c r="C31" s="45" t="s">
        <v>254</v>
      </c>
      <c r="D31" s="48" t="s">
        <v>293</v>
      </c>
      <c r="E31" s="46" t="s">
        <v>30</v>
      </c>
      <c r="F31" s="43" t="s">
        <v>41</v>
      </c>
      <c r="G31" s="47">
        <v>15</v>
      </c>
      <c r="H31" s="65"/>
      <c r="I31" s="64"/>
      <c r="J31" s="18">
        <f t="shared" si="0"/>
        <v>15</v>
      </c>
    </row>
    <row r="32" spans="1:11" x14ac:dyDescent="0.25">
      <c r="B32" s="85"/>
      <c r="C32" s="43" t="s">
        <v>235</v>
      </c>
      <c r="D32" s="12" t="s">
        <v>294</v>
      </c>
      <c r="E32" s="46" t="s">
        <v>34</v>
      </c>
      <c r="F32" s="43" t="s">
        <v>33</v>
      </c>
      <c r="G32" s="47">
        <v>1</v>
      </c>
      <c r="H32" s="65"/>
      <c r="I32" s="64"/>
      <c r="J32" s="18">
        <f t="shared" si="0"/>
        <v>1</v>
      </c>
    </row>
    <row r="33" spans="1:14" x14ac:dyDescent="0.25">
      <c r="B33" s="77"/>
      <c r="C33" s="78"/>
      <c r="D33" s="78"/>
      <c r="E33" s="78"/>
      <c r="F33" s="78"/>
      <c r="G33" s="78"/>
      <c r="H33" s="78"/>
      <c r="I33" s="78"/>
      <c r="J33" s="79"/>
    </row>
    <row r="34" spans="1:14" ht="38.25" x14ac:dyDescent="0.25">
      <c r="B34" s="80" t="s">
        <v>276</v>
      </c>
      <c r="C34" s="32" t="s">
        <v>79</v>
      </c>
      <c r="D34" s="31" t="s">
        <v>255</v>
      </c>
      <c r="E34" s="46" t="s">
        <v>30</v>
      </c>
      <c r="F34" s="43" t="s">
        <v>103</v>
      </c>
      <c r="G34" s="47">
        <v>4</v>
      </c>
      <c r="H34" s="65"/>
      <c r="I34" s="64"/>
      <c r="J34" s="18">
        <f t="shared" si="0"/>
        <v>4</v>
      </c>
    </row>
    <row r="35" spans="1:14" ht="25.5" x14ac:dyDescent="0.25">
      <c r="B35" s="86"/>
      <c r="C35" s="76" t="s">
        <v>87</v>
      </c>
      <c r="D35" s="31" t="s">
        <v>256</v>
      </c>
      <c r="E35" s="47" t="s">
        <v>30</v>
      </c>
      <c r="F35" s="43" t="s">
        <v>106</v>
      </c>
      <c r="G35" s="47">
        <v>1</v>
      </c>
      <c r="H35" s="65"/>
      <c r="I35" s="64"/>
      <c r="J35" s="18">
        <f t="shared" si="0"/>
        <v>1</v>
      </c>
    </row>
    <row r="36" spans="1:14" x14ac:dyDescent="0.25">
      <c r="B36" s="86"/>
      <c r="C36" s="76"/>
      <c r="D36" s="31" t="s">
        <v>257</v>
      </c>
      <c r="E36" s="46" t="s">
        <v>30</v>
      </c>
      <c r="F36" s="43" t="s">
        <v>107</v>
      </c>
      <c r="G36" s="49">
        <v>0.99</v>
      </c>
      <c r="H36" s="65"/>
      <c r="I36" s="64"/>
      <c r="J36" s="18">
        <f t="shared" si="0"/>
        <v>0.99</v>
      </c>
    </row>
    <row r="37" spans="1:14" x14ac:dyDescent="0.25">
      <c r="B37" s="86"/>
      <c r="C37" s="30" t="s">
        <v>53</v>
      </c>
      <c r="D37" s="31" t="s">
        <v>258</v>
      </c>
      <c r="E37" s="46" t="s">
        <v>34</v>
      </c>
      <c r="F37" s="43" t="s">
        <v>92</v>
      </c>
      <c r="G37" s="47">
        <v>1</v>
      </c>
      <c r="H37" s="65"/>
      <c r="I37" s="64"/>
      <c r="J37" s="18">
        <f t="shared" si="0"/>
        <v>1</v>
      </c>
    </row>
    <row r="38" spans="1:14" x14ac:dyDescent="0.25">
      <c r="B38" s="86"/>
      <c r="C38" s="76" t="s">
        <v>82</v>
      </c>
      <c r="D38" s="31" t="s">
        <v>259</v>
      </c>
      <c r="E38" s="46" t="s">
        <v>30</v>
      </c>
      <c r="F38" s="43" t="s">
        <v>105</v>
      </c>
      <c r="G38" s="47">
        <v>2</v>
      </c>
      <c r="H38" s="65"/>
      <c r="I38" s="64"/>
      <c r="J38" s="18">
        <f t="shared" si="0"/>
        <v>2</v>
      </c>
    </row>
    <row r="39" spans="1:14" x14ac:dyDescent="0.25">
      <c r="B39" s="86"/>
      <c r="C39" s="76"/>
      <c r="D39" s="31" t="s">
        <v>260</v>
      </c>
      <c r="E39" s="46" t="s">
        <v>30</v>
      </c>
      <c r="F39" s="43" t="s">
        <v>104</v>
      </c>
      <c r="G39" s="47">
        <v>1</v>
      </c>
      <c r="H39" s="65"/>
      <c r="I39" s="64"/>
      <c r="J39" s="18">
        <f t="shared" si="0"/>
        <v>1</v>
      </c>
    </row>
    <row r="40" spans="1:14" x14ac:dyDescent="0.25">
      <c r="B40" s="86"/>
      <c r="C40" s="76" t="s">
        <v>67</v>
      </c>
      <c r="D40" s="31" t="s">
        <v>261</v>
      </c>
      <c r="E40" s="46" t="s">
        <v>28</v>
      </c>
      <c r="F40" s="43" t="s">
        <v>98</v>
      </c>
      <c r="G40" s="47">
        <v>1</v>
      </c>
      <c r="H40" s="65"/>
      <c r="I40" s="64"/>
      <c r="J40" s="18">
        <f t="shared" si="0"/>
        <v>1</v>
      </c>
    </row>
    <row r="41" spans="1:14" s="1" customFormat="1" x14ac:dyDescent="0.25">
      <c r="A41" s="2"/>
      <c r="B41" s="86"/>
      <c r="C41" s="76"/>
      <c r="D41" s="31" t="s">
        <v>262</v>
      </c>
      <c r="E41" s="46" t="s">
        <v>44</v>
      </c>
      <c r="F41" s="43" t="s">
        <v>96</v>
      </c>
      <c r="G41" s="47">
        <v>1</v>
      </c>
      <c r="H41" s="65"/>
      <c r="I41" s="64"/>
      <c r="J41" s="18">
        <f t="shared" si="0"/>
        <v>1</v>
      </c>
      <c r="K41" s="2"/>
      <c r="L41" s="2"/>
      <c r="M41" s="2"/>
      <c r="N41" s="2"/>
    </row>
    <row r="42" spans="1:14" x14ac:dyDescent="0.25">
      <c r="B42" s="86"/>
      <c r="C42" s="76"/>
      <c r="D42" s="31" t="s">
        <v>263</v>
      </c>
      <c r="E42" s="46" t="s">
        <v>30</v>
      </c>
      <c r="F42" s="43" t="s">
        <v>100</v>
      </c>
      <c r="G42" s="47">
        <v>1</v>
      </c>
      <c r="H42" s="65"/>
      <c r="I42" s="64"/>
      <c r="J42" s="18">
        <f t="shared" si="0"/>
        <v>1</v>
      </c>
    </row>
    <row r="43" spans="1:14" ht="25.5" x14ac:dyDescent="0.25">
      <c r="B43" s="86"/>
      <c r="C43" s="76"/>
      <c r="D43" s="31" t="s">
        <v>264</v>
      </c>
      <c r="E43" s="46" t="s">
        <v>30</v>
      </c>
      <c r="F43" s="43" t="s">
        <v>99</v>
      </c>
      <c r="G43" s="47">
        <v>1</v>
      </c>
      <c r="H43" s="65"/>
      <c r="I43" s="64"/>
      <c r="J43" s="18">
        <f t="shared" si="0"/>
        <v>1</v>
      </c>
    </row>
    <row r="44" spans="1:14" x14ac:dyDescent="0.25">
      <c r="B44" s="86"/>
      <c r="C44" s="76"/>
      <c r="D44" s="31" t="s">
        <v>265</v>
      </c>
      <c r="E44" s="46" t="s">
        <v>28</v>
      </c>
      <c r="F44" s="43" t="s">
        <v>97</v>
      </c>
      <c r="G44" s="47">
        <v>1</v>
      </c>
      <c r="H44" s="65"/>
      <c r="I44" s="64"/>
      <c r="J44" s="18">
        <f t="shared" si="0"/>
        <v>1</v>
      </c>
    </row>
    <row r="45" spans="1:14" x14ac:dyDescent="0.25">
      <c r="B45" s="86"/>
      <c r="C45" s="32" t="s">
        <v>60</v>
      </c>
      <c r="D45" s="31" t="s">
        <v>266</v>
      </c>
      <c r="E45" s="46" t="s">
        <v>30</v>
      </c>
      <c r="F45" s="43" t="s">
        <v>93</v>
      </c>
      <c r="G45" s="47">
        <v>2</v>
      </c>
      <c r="H45" s="65"/>
      <c r="I45" s="64"/>
      <c r="J45" s="18">
        <f t="shared" si="0"/>
        <v>2</v>
      </c>
    </row>
    <row r="46" spans="1:14" x14ac:dyDescent="0.25">
      <c r="B46" s="86"/>
      <c r="C46" s="87" t="s">
        <v>52</v>
      </c>
      <c r="D46" s="21" t="s">
        <v>267</v>
      </c>
      <c r="E46" s="21" t="s">
        <v>44</v>
      </c>
      <c r="F46" s="22" t="s">
        <v>310</v>
      </c>
      <c r="G46" s="50">
        <v>1</v>
      </c>
      <c r="H46" s="68"/>
      <c r="I46" s="66"/>
      <c r="J46" s="24">
        <f t="shared" si="0"/>
        <v>1</v>
      </c>
    </row>
    <row r="47" spans="1:14" ht="25.5" x14ac:dyDescent="0.25">
      <c r="B47" s="86"/>
      <c r="C47" s="88"/>
      <c r="D47" s="31" t="s">
        <v>268</v>
      </c>
      <c r="E47" s="46" t="s">
        <v>30</v>
      </c>
      <c r="F47" s="43" t="s">
        <v>90</v>
      </c>
      <c r="G47" s="49">
        <v>1.99</v>
      </c>
      <c r="H47" s="65"/>
      <c r="I47" s="64"/>
      <c r="J47" s="18">
        <f t="shared" si="0"/>
        <v>1.99</v>
      </c>
    </row>
    <row r="48" spans="1:14" x14ac:dyDescent="0.25">
      <c r="B48" s="86"/>
      <c r="C48" s="88"/>
      <c r="D48" s="31" t="s">
        <v>269</v>
      </c>
      <c r="E48" s="46" t="s">
        <v>28</v>
      </c>
      <c r="F48" s="43" t="s">
        <v>89</v>
      </c>
      <c r="G48" s="47">
        <v>1</v>
      </c>
      <c r="H48" s="65"/>
      <c r="I48" s="64"/>
      <c r="J48" s="18">
        <f t="shared" si="0"/>
        <v>1</v>
      </c>
    </row>
    <row r="49" spans="2:10" x14ac:dyDescent="0.25">
      <c r="B49" s="86"/>
      <c r="C49" s="88"/>
      <c r="D49" s="31" t="s">
        <v>270</v>
      </c>
      <c r="E49" s="46" t="s">
        <v>28</v>
      </c>
      <c r="F49" s="43" t="s">
        <v>88</v>
      </c>
      <c r="G49" s="47">
        <v>1</v>
      </c>
      <c r="H49" s="65"/>
      <c r="I49" s="64"/>
      <c r="J49" s="18">
        <f t="shared" si="0"/>
        <v>1</v>
      </c>
    </row>
    <row r="50" spans="2:10" x14ac:dyDescent="0.25">
      <c r="B50" s="86"/>
      <c r="C50" s="89"/>
      <c r="D50" s="31" t="s">
        <v>271</v>
      </c>
      <c r="E50" s="46" t="s">
        <v>30</v>
      </c>
      <c r="F50" s="43" t="s">
        <v>91</v>
      </c>
      <c r="G50" s="49">
        <v>0.99</v>
      </c>
      <c r="H50" s="65"/>
      <c r="I50" s="64"/>
      <c r="J50" s="18">
        <f t="shared" si="0"/>
        <v>0.99</v>
      </c>
    </row>
    <row r="51" spans="2:10" x14ac:dyDescent="0.25">
      <c r="B51" s="86"/>
      <c r="C51" s="76" t="s">
        <v>72</v>
      </c>
      <c r="D51" s="31" t="s">
        <v>272</v>
      </c>
      <c r="E51" s="46" t="s">
        <v>30</v>
      </c>
      <c r="F51" s="43" t="s">
        <v>102</v>
      </c>
      <c r="G51" s="49">
        <v>0.99</v>
      </c>
      <c r="H51" s="65"/>
      <c r="I51" s="64"/>
      <c r="J51" s="18">
        <f t="shared" si="0"/>
        <v>0.99</v>
      </c>
    </row>
    <row r="52" spans="2:10" ht="25.5" x14ac:dyDescent="0.25">
      <c r="B52" s="86"/>
      <c r="C52" s="76"/>
      <c r="D52" s="31" t="s">
        <v>273</v>
      </c>
      <c r="E52" s="46" t="s">
        <v>28</v>
      </c>
      <c r="F52" s="43" t="s">
        <v>101</v>
      </c>
      <c r="G52" s="47">
        <v>1</v>
      </c>
      <c r="H52" s="65"/>
      <c r="I52" s="64"/>
      <c r="J52" s="18">
        <f t="shared" si="0"/>
        <v>1</v>
      </c>
    </row>
    <row r="53" spans="2:10" x14ac:dyDescent="0.25">
      <c r="B53" s="86"/>
      <c r="C53" s="76" t="s">
        <v>62</v>
      </c>
      <c r="D53" s="31" t="s">
        <v>274</v>
      </c>
      <c r="E53" s="46" t="s">
        <v>30</v>
      </c>
      <c r="F53" s="43" t="s">
        <v>95</v>
      </c>
      <c r="G53" s="49">
        <v>0.99</v>
      </c>
      <c r="H53" s="65"/>
      <c r="I53" s="64"/>
      <c r="J53" s="18">
        <f t="shared" si="0"/>
        <v>0.99</v>
      </c>
    </row>
    <row r="54" spans="2:10" x14ac:dyDescent="0.25">
      <c r="B54" s="81"/>
      <c r="C54" s="76"/>
      <c r="D54" s="31" t="s">
        <v>275</v>
      </c>
      <c r="E54" s="46" t="s">
        <v>30</v>
      </c>
      <c r="F54" s="43" t="s">
        <v>94</v>
      </c>
      <c r="G54" s="49">
        <v>1</v>
      </c>
      <c r="H54" s="65"/>
      <c r="I54" s="64"/>
      <c r="J54" s="18">
        <f t="shared" si="0"/>
        <v>1</v>
      </c>
    </row>
    <row r="55" spans="2:10" x14ac:dyDescent="0.25">
      <c r="B55" s="77"/>
      <c r="C55" s="78"/>
      <c r="D55" s="78"/>
      <c r="E55" s="78"/>
      <c r="F55" s="78"/>
      <c r="G55" s="78"/>
      <c r="H55" s="78"/>
      <c r="I55" s="78"/>
      <c r="J55" s="79"/>
    </row>
    <row r="56" spans="2:10" x14ac:dyDescent="0.25">
      <c r="B56" s="17" t="s">
        <v>1</v>
      </c>
      <c r="C56" s="90" t="s">
        <v>25</v>
      </c>
      <c r="D56" s="29" t="s">
        <v>278</v>
      </c>
      <c r="E56" s="29" t="s">
        <v>130</v>
      </c>
      <c r="F56" s="30" t="s">
        <v>283</v>
      </c>
      <c r="G56" s="29">
        <v>1</v>
      </c>
      <c r="H56" s="65"/>
      <c r="I56" s="64"/>
      <c r="J56" s="18">
        <f t="shared" si="0"/>
        <v>1</v>
      </c>
    </row>
    <row r="57" spans="2:10" x14ac:dyDescent="0.25">
      <c r="B57" s="17" t="s">
        <v>2</v>
      </c>
      <c r="C57" s="91"/>
      <c r="D57" s="29" t="s">
        <v>279</v>
      </c>
      <c r="E57" s="29" t="s">
        <v>130</v>
      </c>
      <c r="F57" s="30" t="s">
        <v>296</v>
      </c>
      <c r="G57" s="29">
        <v>1</v>
      </c>
      <c r="H57" s="65"/>
      <c r="I57" s="64"/>
      <c r="J57" s="18">
        <f t="shared" si="0"/>
        <v>1</v>
      </c>
    </row>
    <row r="58" spans="2:10" x14ac:dyDescent="0.25">
      <c r="B58" s="17" t="s">
        <v>3</v>
      </c>
      <c r="C58" s="92"/>
      <c r="D58" s="29" t="s">
        <v>280</v>
      </c>
      <c r="E58" s="29" t="s">
        <v>130</v>
      </c>
      <c r="F58" s="30" t="s">
        <v>297</v>
      </c>
      <c r="G58" s="29">
        <v>1</v>
      </c>
      <c r="H58" s="65"/>
      <c r="I58" s="64"/>
      <c r="J58" s="18">
        <f t="shared" si="0"/>
        <v>1</v>
      </c>
    </row>
    <row r="59" spans="2:10" x14ac:dyDescent="0.25">
      <c r="B59" s="80" t="s">
        <v>295</v>
      </c>
      <c r="C59" s="51" t="s">
        <v>67</v>
      </c>
      <c r="D59" s="29" t="s">
        <v>281</v>
      </c>
      <c r="E59" s="29" t="s">
        <v>130</v>
      </c>
      <c r="F59" s="30" t="s">
        <v>284</v>
      </c>
      <c r="G59" s="29">
        <v>1</v>
      </c>
      <c r="H59" s="65"/>
      <c r="I59" s="64"/>
      <c r="J59" s="18">
        <f t="shared" si="0"/>
        <v>1</v>
      </c>
    </row>
    <row r="60" spans="2:10" x14ac:dyDescent="0.25">
      <c r="B60" s="81"/>
      <c r="C60" s="52" t="s">
        <v>52</v>
      </c>
      <c r="D60" s="29" t="s">
        <v>282</v>
      </c>
      <c r="E60" s="29" t="s">
        <v>130</v>
      </c>
      <c r="F60" s="33" t="s">
        <v>285</v>
      </c>
      <c r="G60" s="31">
        <v>1</v>
      </c>
      <c r="H60" s="65"/>
      <c r="I60" s="64"/>
      <c r="J60" s="18">
        <f t="shared" ref="J60" si="1">IF(G60-I60&gt;0,G60-I60,0)</f>
        <v>1</v>
      </c>
    </row>
  </sheetData>
  <sheetProtection sheet="1" objects="1" scenarios="1" selectLockedCells="1"/>
  <mergeCells count="21">
    <mergeCell ref="B59:B60"/>
    <mergeCell ref="B55:J55"/>
    <mergeCell ref="C4:C5"/>
    <mergeCell ref="B4:B10"/>
    <mergeCell ref="C15:C16"/>
    <mergeCell ref="B12:B22"/>
    <mergeCell ref="B11:J11"/>
    <mergeCell ref="B23:J23"/>
    <mergeCell ref="C35:C36"/>
    <mergeCell ref="C38:C39"/>
    <mergeCell ref="B24:B32"/>
    <mergeCell ref="B34:B54"/>
    <mergeCell ref="C46:C50"/>
    <mergeCell ref="C27:C28"/>
    <mergeCell ref="C56:C58"/>
    <mergeCell ref="C40:C44"/>
    <mergeCell ref="C51:C52"/>
    <mergeCell ref="C53:C54"/>
    <mergeCell ref="B33:J33"/>
    <mergeCell ref="B2:J2"/>
    <mergeCell ref="B1:J1"/>
  </mergeCells>
  <pageMargins left="0.25" right="0.25" top="0.75" bottom="0.75" header="0.3" footer="0.3"/>
  <pageSetup paperSize="9" scale="60" fitToHeight="0" orientation="portrait" verticalDpi="599" r:id="rId1"/>
  <headerFooter>
    <oddFooter>&amp;C&amp;9Page 2</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workbookViewId="0">
      <pane ySplit="1" topLeftCell="A2" activePane="bottomLeft" state="frozen"/>
      <selection pane="bottomLeft" activeCell="E16" sqref="E16"/>
    </sheetView>
  </sheetViews>
  <sheetFormatPr defaultRowHeight="15" x14ac:dyDescent="0.25"/>
  <cols>
    <col min="1" max="1" width="11.28515625" style="6" bestFit="1" customWidth="1"/>
    <col min="2" max="2" width="21.140625" style="6" bestFit="1" customWidth="1"/>
    <col min="3" max="3" width="16" style="6" bestFit="1" customWidth="1"/>
    <col min="4" max="4" width="20.28515625" style="6" bestFit="1" customWidth="1"/>
    <col min="5" max="5" width="24.7109375" style="6" bestFit="1" customWidth="1"/>
    <col min="6" max="6" width="23.85546875" style="6" bestFit="1" customWidth="1"/>
    <col min="7" max="7" width="15.42578125" style="6" bestFit="1" customWidth="1"/>
  </cols>
  <sheetData>
    <row r="1" spans="1:7" x14ac:dyDescent="0.25">
      <c r="A1" s="56" t="s">
        <v>299</v>
      </c>
      <c r="B1" s="56" t="s">
        <v>300</v>
      </c>
      <c r="C1" s="56" t="s">
        <v>301</v>
      </c>
      <c r="D1" s="56" t="s">
        <v>303</v>
      </c>
      <c r="E1" s="56" t="s">
        <v>302</v>
      </c>
      <c r="F1" s="56" t="s">
        <v>304</v>
      </c>
      <c r="G1" s="56" t="s">
        <v>308</v>
      </c>
    </row>
    <row r="2" spans="1:7" x14ac:dyDescent="0.25">
      <c r="A2" s="7">
        <v>43718</v>
      </c>
      <c r="B2" s="8" t="s">
        <v>312</v>
      </c>
      <c r="C2" s="8">
        <v>45</v>
      </c>
      <c r="D2" s="8" t="s">
        <v>315</v>
      </c>
      <c r="E2" s="8" t="s">
        <v>316</v>
      </c>
      <c r="F2" s="8" t="s">
        <v>317</v>
      </c>
      <c r="G2" s="8" t="s">
        <v>179</v>
      </c>
    </row>
    <row r="3" spans="1:7" x14ac:dyDescent="0.25">
      <c r="A3" s="7">
        <v>43718</v>
      </c>
      <c r="B3" s="5" t="s">
        <v>312</v>
      </c>
      <c r="C3" s="5">
        <v>5</v>
      </c>
      <c r="D3" s="5" t="s">
        <v>314</v>
      </c>
      <c r="E3" s="5" t="s">
        <v>313</v>
      </c>
      <c r="F3" s="5" t="s">
        <v>8</v>
      </c>
      <c r="G3" s="5" t="s">
        <v>318</v>
      </c>
    </row>
  </sheetData>
  <autoFilter ref="A1:G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Cases and procedures summary</vt:lpstr>
      <vt:lpstr>WBAs and courses summary</vt:lpstr>
      <vt:lpstr>Logbook template</vt:lpstr>
      <vt:lpstr>'Cases and procedures summary'!Print_Area</vt:lpstr>
      <vt:lpstr>'WBAs and courses summary'!Print_Area</vt:lpstr>
    </vt:vector>
  </TitlesOfParts>
  <Company>ANZCA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Shana Tan</dc:creator>
  <cp:lastModifiedBy>Nicole Pulitano</cp:lastModifiedBy>
  <cp:lastPrinted>2019-09-10T01:14:41Z</cp:lastPrinted>
  <dcterms:created xsi:type="dcterms:W3CDTF">2017-12-10T22:45:55Z</dcterms:created>
  <dcterms:modified xsi:type="dcterms:W3CDTF">2020-08-04T01:22:59Z</dcterms:modified>
</cp:coreProperties>
</file>